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 activeTab="1"/>
  </bookViews>
  <sheets>
    <sheet name="PRIHODI 062023" sheetId="1" r:id="rId1"/>
    <sheet name="TROSOCI 062023" sheetId="2" r:id="rId2"/>
    <sheet name="OBVRSKI 06-2023" sheetId="3" r:id="rId3"/>
    <sheet name="NAPLATA 06202" sheetId="4" r:id="rId4"/>
    <sheet name="NAPLATA 2023" sheetId="5" r:id="rId5"/>
  </sheets>
  <calcPr calcId="125725"/>
</workbook>
</file>

<file path=xl/calcChain.xml><?xml version="1.0" encoding="utf-8"?>
<calcChain xmlns="http://schemas.openxmlformats.org/spreadsheetml/2006/main">
  <c r="G27" i="3"/>
  <c r="G14"/>
  <c r="G37" i="2"/>
  <c r="G27"/>
  <c r="G20" i="5"/>
  <c r="F20"/>
  <c r="G27" i="1"/>
  <c r="G18"/>
  <c r="G20" i="4"/>
  <c r="F20"/>
  <c r="H20" s="1"/>
  <c r="H19"/>
  <c r="H18"/>
  <c r="H17"/>
  <c r="H15"/>
  <c r="H14"/>
  <c r="H13"/>
  <c r="H12"/>
  <c r="H11"/>
  <c r="H10"/>
  <c r="H9"/>
  <c r="H8"/>
  <c r="H7"/>
  <c r="H6"/>
  <c r="F27" i="3"/>
  <c r="F14"/>
  <c r="F36" i="2"/>
  <c r="F27"/>
  <c r="F27" i="1"/>
  <c r="F18"/>
  <c r="H7" i="5"/>
  <c r="H8"/>
  <c r="H9"/>
  <c r="H10"/>
  <c r="H11"/>
  <c r="H12"/>
  <c r="H13"/>
  <c r="H14"/>
  <c r="H15"/>
  <c r="H17"/>
  <c r="H19"/>
  <c r="H6"/>
  <c r="H20" l="1"/>
</calcChain>
</file>

<file path=xl/sharedStrings.xml><?xml version="1.0" encoding="utf-8"?>
<sst xmlns="http://schemas.openxmlformats.org/spreadsheetml/2006/main" count="110" uniqueCount="84">
  <si>
    <t>Prihodi po edinici</t>
  </si>
  <si>
    <r>
      <t>I.</t>
    </r>
    <r>
      <rPr>
        <b/>
        <sz val="12"/>
        <rFont val="Macedonian Tms"/>
        <family val="1"/>
      </rPr>
      <t xml:space="preserve"> Ostvareni prihodi od voda 
    i vodovodni uslugi</t>
    </r>
  </si>
  <si>
    <t>R.br.</t>
  </si>
  <si>
    <t>Prihodi od voda od s. Sa`devo</t>
  </si>
  <si>
    <t>Prihodi od voda od s.Aldanci</t>
  </si>
  <si>
    <t>Prihodi od voda od s. Norovo</t>
  </si>
  <si>
    <t>Prihodi od voda od s. Vrboec</t>
  </si>
  <si>
    <t>Prihodi od voda od s. Sv. Mitrani</t>
  </si>
  <si>
    <t>Prihodi od voda od s.Presil</t>
  </si>
  <si>
    <t>Prihodi od voda od s. Bu~in</t>
  </si>
  <si>
    <t>Prihodi od voda od pretprijatija</t>
  </si>
  <si>
    <t>Prihodi od  vodovodni uslugi</t>
  </si>
  <si>
    <r>
      <t xml:space="preserve">VKUPNO </t>
    </r>
    <r>
      <rPr>
        <b/>
        <sz val="12"/>
        <rFont val="Times New Roman"/>
        <family val="1"/>
      </rPr>
      <t xml:space="preserve">I </t>
    </r>
    <r>
      <rPr>
        <b/>
        <sz val="12"/>
        <rFont val="Macedonian Tms"/>
        <family val="1"/>
      </rPr>
      <t>:</t>
    </r>
  </si>
  <si>
    <r>
      <t>III.</t>
    </r>
    <r>
      <rPr>
        <b/>
        <sz val="12"/>
        <rFont val="Macedonian Tms"/>
        <family val="1"/>
      </rPr>
      <t xml:space="preserve"> Ostvareni prihodi od Grobi{ta</t>
    </r>
  </si>
  <si>
    <r>
      <t>IV.</t>
    </r>
    <r>
      <rPr>
        <b/>
        <sz val="12"/>
        <rFont val="Macedonian Tms"/>
        <family val="1"/>
      </rPr>
      <t xml:space="preserve"> Ostvareni prihodi od drugi uslugi</t>
    </r>
  </si>
  <si>
    <r>
      <t>V.</t>
    </r>
    <r>
      <rPr>
        <b/>
        <sz val="12"/>
        <rFont val="Macedonian Tms"/>
        <family val="1"/>
      </rPr>
      <t xml:space="preserve"> Ostvareni prihodi od Kanalizacija</t>
    </r>
  </si>
  <si>
    <t>VI.Останати приходи од работењето</t>
  </si>
  <si>
    <t>VII.Пазар</t>
  </si>
  <si>
    <t>VIII.Паркинг</t>
  </si>
  <si>
    <t>VKUPNO DEN.:</t>
  </si>
  <si>
    <t>JP"Komuna" Kru{evo</t>
  </si>
  <si>
    <t>Amortizacija</t>
  </si>
  <si>
    <t>Dnevnici za slu`beni patuvawa</t>
  </si>
  <si>
    <t>Tro{oci za reprezentacija</t>
  </si>
  <si>
    <t>VKUPNI   RASHODI</t>
  </si>
  <si>
    <t>VKUPNI  PRIHODI</t>
  </si>
  <si>
    <t>ZAGUBA:</t>
  </si>
  <si>
    <t>DOBIVKA:</t>
  </si>
  <si>
    <t>Други краткоро~ни обврски</t>
  </si>
  <si>
    <t>VKUPNI POBARUVAWA</t>
  </si>
  <si>
    <t>Pobaruvawa od gra|ani</t>
  </si>
  <si>
    <t>Drugi pravni subjekti</t>
  </si>
  <si>
    <t>фактурирано</t>
  </si>
  <si>
    <t>наплатено</t>
  </si>
  <si>
    <t>%</t>
  </si>
  <si>
    <t xml:space="preserve"> Kru{ево</t>
  </si>
  <si>
    <t>Крушево викенд куќи</t>
  </si>
  <si>
    <t xml:space="preserve"> Sa`devo</t>
  </si>
  <si>
    <t xml:space="preserve"> Aldanci</t>
  </si>
  <si>
    <t xml:space="preserve"> Norovo</t>
  </si>
  <si>
    <t xml:space="preserve"> Vrboec</t>
  </si>
  <si>
    <t xml:space="preserve"> Sv. Mitrani</t>
  </si>
  <si>
    <t xml:space="preserve"> Presil</t>
  </si>
  <si>
    <t xml:space="preserve"> Bu~in</t>
  </si>
  <si>
    <t>ВКУПНО:</t>
  </si>
  <si>
    <t>Prihodi  od voda od s.Borino</t>
  </si>
  <si>
    <t>Tro{oci za surovini i materijali</t>
  </si>
  <si>
    <t>Tro{oci za elektri~na energija</t>
  </si>
  <si>
    <t>Tro{oci za  gorivo</t>
  </si>
  <si>
    <t>Po{ta,telefon,internet uslugi</t>
  </si>
  <si>
    <t>Ostanati uslugi</t>
  </si>
  <si>
    <t>Bruto plata za vrabotenite</t>
  </si>
  <si>
    <t>Otpremnina za zaminuvawe vo penzija</t>
  </si>
  <si>
    <t>Tro{oci za osiguruvawe</t>
  </si>
  <si>
    <t>Bankarski  uslugi</t>
  </si>
  <si>
    <t>Ostanati tro{oci na raboteweto</t>
  </si>
  <si>
    <t>Rashodi vrz osnova na kamati</t>
  </si>
  <si>
    <t>Borino</t>
  </si>
  <si>
    <t xml:space="preserve">Prihodi od  pravni lica </t>
  </si>
  <si>
    <t>^lenarini i  drugi dava~ki</t>
  </si>
  <si>
    <t>Obvrski kon EVN Makedonija AD</t>
  </si>
  <si>
    <t>VKUPNO DEN:</t>
  </si>
  <si>
    <t>Tro{oci od raboteweto</t>
  </si>
  <si>
    <r>
      <rPr>
        <b/>
        <sz val="12"/>
        <rFont val="Arial"/>
        <family val="2"/>
        <charset val="204"/>
      </rPr>
      <t>IX</t>
    </r>
    <r>
      <rPr>
        <b/>
        <sz val="12"/>
        <rFont val="Macedonian Tms"/>
        <family val="1"/>
      </rPr>
      <t>.Odr`uvawe na javna ~istota</t>
    </r>
  </si>
  <si>
    <r>
      <rPr>
        <b/>
        <sz val="12"/>
        <rFont val="Arial"/>
        <family val="2"/>
        <charset val="204"/>
      </rPr>
      <t>II</t>
    </r>
    <r>
      <rPr>
        <b/>
        <sz val="12"/>
        <rFont val="MAC C Swiss"/>
        <family val="2"/>
      </rPr>
      <t>. Ostvareni prihodi od ^istota</t>
    </r>
  </si>
  <si>
    <t>Prihodi od voda doma}instva Kru{evo</t>
  </si>
  <si>
    <t>Transportni uslugi</t>
  </si>
  <si>
    <t>VKUPNO OBVRSKI KON DOBAVUVA^I  :</t>
  </si>
  <si>
    <t xml:space="preserve"> Kratkoro~ni obvrski kon dobavuva~i</t>
  </si>
  <si>
    <t>Vrednosno usoglasuvawe na pobaruvawata</t>
  </si>
  <si>
    <t>Rasadnici</t>
  </si>
  <si>
    <t>Обврски кон AD ELEM</t>
  </si>
  <si>
    <t>Tro{oci za siten inventar</t>
  </si>
  <si>
    <t>Tro{oci za donacii</t>
  </si>
  <si>
    <t>Tro{oci od minati godini</t>
  </si>
  <si>
    <t>Prihodi od f.lica za drugi uslugi</t>
  </si>
  <si>
    <t>Prihodi od f. lica za not. i advokat tro{oci</t>
  </si>
  <si>
    <t>Prihodi od  kanalizacioni uslugi</t>
  </si>
  <si>
    <t>Nadomes na tro{oci na vrabotenite</t>
  </si>
  <si>
    <t xml:space="preserve">  PРОЦЕНТ НА НАПЛАТА 
30.06.2022 GOD.</t>
  </si>
  <si>
    <t xml:space="preserve">  PREGLED NA OSTVARENI  PRIHODI 
01.01.2023 -30.06.2023 G.</t>
  </si>
  <si>
    <t>PREGLED NA OSTVARENI TRO[OCI VO
 RABOTEWETO od 01.01.23 -  30.06. 2023 G</t>
  </si>
  <si>
    <t>VKUPNI OBVRSKI NA J.P."KOMUNA"
SO  30.06.2023 GOD.</t>
  </si>
  <si>
    <t xml:space="preserve">  PРОЦЕНТ НА НАПЛАТА 
30.06.2023 GOD.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</si>
</sst>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Macedonian Tms"/>
      <family val="1"/>
    </font>
    <font>
      <sz val="12"/>
      <name val="Macedonian Tms"/>
      <family val="1"/>
    </font>
    <font>
      <b/>
      <sz val="10"/>
      <name val="Macedonian Tms"/>
      <family val="1"/>
    </font>
    <font>
      <b/>
      <sz val="12"/>
      <name val="Macedonian Tms"/>
      <family val="1"/>
    </font>
    <font>
      <b/>
      <sz val="12"/>
      <name val="Times New Roman"/>
      <family val="1"/>
    </font>
    <font>
      <b/>
      <sz val="14"/>
      <name val="Macedonian Helv"/>
      <family val="2"/>
    </font>
    <font>
      <b/>
      <sz val="14"/>
      <name val="Macedonian Tms"/>
      <family val="1"/>
    </font>
    <font>
      <b/>
      <sz val="11"/>
      <color theme="1"/>
      <name val="Macedonian Tms"/>
      <family val="1"/>
    </font>
    <font>
      <sz val="11"/>
      <color theme="1"/>
      <name val="Macedonian Tms"/>
      <family val="1"/>
    </font>
    <font>
      <b/>
      <sz val="12"/>
      <name val="Arial"/>
      <family val="2"/>
      <charset val="204"/>
    </font>
    <font>
      <b/>
      <sz val="12"/>
      <name val="MAC C Swis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1"/>
    <xf numFmtId="0" fontId="3" fillId="0" borderId="0" xfId="1" applyFont="1"/>
    <xf numFmtId="0" fontId="6" fillId="0" borderId="0" xfId="1" applyFont="1" applyBorder="1" applyAlignment="1">
      <alignment horizontal="right"/>
    </xf>
    <xf numFmtId="0" fontId="4" fillId="0" borderId="1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/>
    <xf numFmtId="4" fontId="3" fillId="0" borderId="0" xfId="1" applyNumberFormat="1" applyFont="1" applyBorder="1"/>
    <xf numFmtId="4" fontId="5" fillId="0" borderId="0" xfId="1" applyNumberFormat="1" applyFont="1" applyBorder="1" applyAlignment="1">
      <alignment horizontal="right"/>
    </xf>
    <xf numFmtId="0" fontId="3" fillId="0" borderId="0" xfId="1" applyFont="1" applyAlignment="1"/>
    <xf numFmtId="0" fontId="1" fillId="0" borderId="0" xfId="2"/>
    <xf numFmtId="0" fontId="3" fillId="0" borderId="0" xfId="2" applyFont="1"/>
    <xf numFmtId="0" fontId="4" fillId="0" borderId="1" xfId="2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5" fillId="0" borderId="0" xfId="2" applyFont="1" applyBorder="1"/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" fontId="5" fillId="0" borderId="1" xfId="2" applyNumberFormat="1" applyFont="1" applyBorder="1"/>
    <xf numFmtId="0" fontId="6" fillId="0" borderId="0" xfId="2" applyFont="1" applyBorder="1"/>
    <xf numFmtId="4" fontId="3" fillId="0" borderId="1" xfId="2" applyNumberFormat="1" applyFont="1" applyBorder="1"/>
    <xf numFmtId="0" fontId="5" fillId="0" borderId="1" xfId="2" applyFont="1" applyBorder="1" applyAlignment="1">
      <alignment horizontal="center" wrapText="1"/>
    </xf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1" fillId="0" borderId="0" xfId="3"/>
    <xf numFmtId="0" fontId="3" fillId="0" borderId="0" xfId="3" applyFont="1"/>
    <xf numFmtId="0" fontId="4" fillId="0" borderId="1" xfId="3" applyFont="1" applyBorder="1" applyAlignment="1">
      <alignment horizontal="right"/>
    </xf>
    <xf numFmtId="0" fontId="6" fillId="0" borderId="0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4" fontId="5" fillId="0" borderId="1" xfId="3" applyNumberFormat="1" applyFont="1" applyBorder="1"/>
    <xf numFmtId="4" fontId="3" fillId="0" borderId="1" xfId="3" applyNumberFormat="1" applyFont="1" applyBorder="1"/>
    <xf numFmtId="14" fontId="5" fillId="0" borderId="1" xfId="3" applyNumberFormat="1" applyFont="1" applyBorder="1" applyAlignment="1">
      <alignment horizontal="center" wrapText="1"/>
    </xf>
    <xf numFmtId="14" fontId="5" fillId="0" borderId="1" xfId="3" applyNumberFormat="1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14" fontId="5" fillId="0" borderId="5" xfId="3" applyNumberFormat="1" applyFont="1" applyBorder="1" applyAlignment="1">
      <alignment horizontal="center"/>
    </xf>
    <xf numFmtId="14" fontId="5" fillId="0" borderId="0" xfId="3" applyNumberFormat="1" applyFont="1"/>
    <xf numFmtId="0" fontId="3" fillId="0" borderId="0" xfId="3" applyFont="1" applyBorder="1"/>
    <xf numFmtId="14" fontId="3" fillId="0" borderId="1" xfId="3" applyNumberFormat="1" applyFont="1" applyBorder="1" applyAlignment="1">
      <alignment horizontal="center" wrapText="1"/>
    </xf>
    <xf numFmtId="0" fontId="1" fillId="0" borderId="0" xfId="4"/>
    <xf numFmtId="0" fontId="4" fillId="0" borderId="1" xfId="4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0" fontId="5" fillId="0" borderId="0" xfId="4" applyFont="1" applyBorder="1"/>
    <xf numFmtId="0" fontId="4" fillId="0" borderId="0" xfId="4" applyFont="1" applyBorder="1" applyAlignment="1">
      <alignment horizontal="center"/>
    </xf>
    <xf numFmtId="0" fontId="4" fillId="0" borderId="1" xfId="4" applyFont="1" applyBorder="1" applyAlignment="1">
      <alignment horizontal="center" wrapText="1"/>
    </xf>
    <xf numFmtId="0" fontId="6" fillId="0" borderId="0" xfId="4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4" fontId="5" fillId="0" borderId="1" xfId="4" applyNumberFormat="1" applyFont="1" applyBorder="1"/>
    <xf numFmtId="0" fontId="6" fillId="0" borderId="0" xfId="4" applyFont="1" applyBorder="1"/>
    <xf numFmtId="4" fontId="3" fillId="0" borderId="1" xfId="4" applyNumberFormat="1" applyFont="1" applyBorder="1"/>
    <xf numFmtId="0" fontId="7" fillId="0" borderId="0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4" fontId="5" fillId="0" borderId="0" xfId="4" applyNumberFormat="1" applyFont="1" applyBorder="1"/>
    <xf numFmtId="0" fontId="3" fillId="0" borderId="0" xfId="4" applyFont="1" applyBorder="1"/>
    <xf numFmtId="1" fontId="5" fillId="0" borderId="1" xfId="4" applyNumberFormat="1" applyFont="1" applyBorder="1" applyAlignment="1">
      <alignment horizontal="center"/>
    </xf>
    <xf numFmtId="0" fontId="2" fillId="0" borderId="0" xfId="4" applyFont="1" applyBorder="1"/>
    <xf numFmtId="4" fontId="3" fillId="0" borderId="0" xfId="4" applyNumberFormat="1" applyFont="1" applyBorder="1"/>
    <xf numFmtId="4" fontId="5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right"/>
    </xf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right"/>
    </xf>
    <xf numFmtId="0" fontId="2" fillId="0" borderId="0" xfId="4" applyFont="1" applyBorder="1" applyAlignment="1"/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0" fillId="0" borderId="0" xfId="0" applyBorder="1"/>
    <xf numFmtId="0" fontId="1" fillId="0" borderId="0" xfId="4" applyBorder="1"/>
    <xf numFmtId="0" fontId="3" fillId="0" borderId="4" xfId="2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9" fillId="0" borderId="2" xfId="0" applyFont="1" applyBorder="1" applyAlignment="1"/>
    <xf numFmtId="0" fontId="10" fillId="0" borderId="2" xfId="0" applyFont="1" applyBorder="1" applyAlignment="1"/>
    <xf numFmtId="0" fontId="1" fillId="0" borderId="0" xfId="1" applyBorder="1"/>
    <xf numFmtId="0" fontId="5" fillId="0" borderId="1" xfId="4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6" fillId="0" borderId="1" xfId="3" applyNumberFormat="1" applyFont="1" applyBorder="1" applyAlignment="1">
      <alignment horizontal="center"/>
    </xf>
    <xf numFmtId="0" fontId="6" fillId="0" borderId="4" xfId="3" applyFont="1" applyBorder="1" applyAlignment="1"/>
    <xf numFmtId="4" fontId="3" fillId="0" borderId="1" xfId="1" applyNumberFormat="1" applyFont="1" applyBorder="1" applyAlignment="1">
      <alignment horizontal="right"/>
    </xf>
    <xf numFmtId="4" fontId="5" fillId="0" borderId="1" xfId="1" applyNumberFormat="1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0" fontId="5" fillId="0" borderId="4" xfId="3" applyFont="1" applyBorder="1" applyAlignment="1"/>
    <xf numFmtId="0" fontId="5" fillId="0" borderId="2" xfId="3" applyFont="1" applyBorder="1" applyAlignment="1"/>
    <xf numFmtId="0" fontId="5" fillId="0" borderId="3" xfId="3" applyFont="1" applyBorder="1" applyAlignment="1"/>
    <xf numFmtId="4" fontId="3" fillId="0" borderId="1" xfId="4" applyNumberFormat="1" applyFont="1" applyFill="1" applyBorder="1"/>
    <xf numFmtId="0" fontId="3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6" fillId="0" borderId="5" xfId="1" applyFont="1" applyBorder="1" applyAlignment="1">
      <alignment horizontal="left" wrapText="1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3" fillId="0" borderId="1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3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7" fillId="0" borderId="0" xfId="3" applyFont="1" applyBorder="1" applyAlignment="1">
      <alignment horizontal="center" wrapText="1"/>
    </xf>
    <xf numFmtId="0" fontId="7" fillId="0" borderId="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3" fillId="0" borderId="4" xfId="4" applyFont="1" applyBorder="1" applyAlignment="1">
      <alignment horizontal="left"/>
    </xf>
    <xf numFmtId="0" fontId="3" fillId="0" borderId="2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center"/>
    </xf>
    <xf numFmtId="0" fontId="6" fillId="0" borderId="5" xfId="4" applyFont="1" applyBorder="1" applyAlignment="1">
      <alignment horizontal="left" wrapText="1"/>
    </xf>
    <xf numFmtId="0" fontId="5" fillId="0" borderId="4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</cellXfs>
  <cellStyles count="5">
    <cellStyle name="Normal" xfId="0" builtinId="0"/>
    <cellStyle name="Normal 2" xfId="1"/>
    <cellStyle name="Normal 4" xfId="2"/>
    <cellStyle name="Normal 5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opLeftCell="A13" workbookViewId="0">
      <selection activeCell="G27" sqref="G27"/>
    </sheetView>
  </sheetViews>
  <sheetFormatPr defaultRowHeight="15"/>
  <cols>
    <col min="1" max="1" width="6" customWidth="1"/>
    <col min="5" max="5" width="15.28515625" customWidth="1"/>
    <col min="6" max="6" width="14.140625" customWidth="1"/>
    <col min="7" max="7" width="14.5703125" customWidth="1"/>
  </cols>
  <sheetData>
    <row r="1" spans="1:10">
      <c r="A1" s="1"/>
      <c r="B1" s="1"/>
      <c r="C1" s="116" t="s">
        <v>80</v>
      </c>
      <c r="D1" s="116"/>
      <c r="E1" s="116"/>
      <c r="F1" s="116"/>
      <c r="G1" s="116"/>
      <c r="H1" s="1"/>
      <c r="I1" s="1"/>
    </row>
    <row r="2" spans="1:10" ht="18">
      <c r="A2" s="1"/>
      <c r="B2" s="7"/>
      <c r="C2" s="116"/>
      <c r="D2" s="116"/>
      <c r="E2" s="116"/>
      <c r="F2" s="116"/>
      <c r="G2" s="116"/>
      <c r="H2" s="7"/>
      <c r="I2" s="1"/>
    </row>
    <row r="3" spans="1:10" ht="18.75">
      <c r="A3" s="5"/>
      <c r="B3" s="117" t="s">
        <v>0</v>
      </c>
      <c r="C3" s="117"/>
      <c r="D3" s="117"/>
      <c r="E3" s="117"/>
      <c r="F3" s="5"/>
      <c r="G3" s="5"/>
      <c r="H3" s="5"/>
      <c r="I3" s="1"/>
    </row>
    <row r="4" spans="1:10" ht="15.75">
      <c r="A4" s="3"/>
      <c r="B4" s="118" t="s">
        <v>1</v>
      </c>
      <c r="C4" s="118"/>
      <c r="D4" s="118"/>
      <c r="E4" s="118"/>
      <c r="F4" s="118"/>
      <c r="G4" s="118"/>
      <c r="H4" s="1"/>
      <c r="I4" s="1"/>
    </row>
    <row r="5" spans="1:10" ht="15.75">
      <c r="A5" s="86" t="s">
        <v>2</v>
      </c>
      <c r="B5" s="100"/>
      <c r="C5" s="101"/>
      <c r="D5" s="101"/>
      <c r="E5" s="115"/>
      <c r="F5" s="4">
        <v>2022</v>
      </c>
      <c r="G5" s="4">
        <v>2023</v>
      </c>
      <c r="H5" s="1"/>
      <c r="I5" s="1"/>
    </row>
    <row r="6" spans="1:10" ht="15.75">
      <c r="A6" s="6">
        <v>1</v>
      </c>
      <c r="B6" s="111" t="s">
        <v>65</v>
      </c>
      <c r="C6" s="109"/>
      <c r="D6" s="109"/>
      <c r="E6" s="110"/>
      <c r="F6" s="89">
        <v>3192915</v>
      </c>
      <c r="G6" s="89">
        <v>3038672</v>
      </c>
      <c r="H6" s="2"/>
      <c r="I6" s="2"/>
    </row>
    <row r="7" spans="1:10" ht="15.75">
      <c r="A7" s="6">
        <v>2</v>
      </c>
      <c r="B7" s="111" t="s">
        <v>3</v>
      </c>
      <c r="C7" s="109"/>
      <c r="D7" s="109"/>
      <c r="E7" s="110"/>
      <c r="F7" s="89">
        <v>249210</v>
      </c>
      <c r="G7" s="89">
        <v>242970</v>
      </c>
      <c r="H7" s="2"/>
      <c r="I7" s="2"/>
    </row>
    <row r="8" spans="1:10" ht="15.75">
      <c r="A8" s="6">
        <v>3</v>
      </c>
      <c r="B8" s="111" t="s">
        <v>4</v>
      </c>
      <c r="C8" s="109"/>
      <c r="D8" s="109"/>
      <c r="E8" s="110"/>
      <c r="F8" s="89">
        <v>248898</v>
      </c>
      <c r="G8" s="89">
        <v>246792</v>
      </c>
      <c r="H8" s="2"/>
      <c r="I8" s="2"/>
    </row>
    <row r="9" spans="1:10" ht="15.75">
      <c r="A9" s="6">
        <v>4</v>
      </c>
      <c r="B9" s="111" t="s">
        <v>5</v>
      </c>
      <c r="C9" s="109"/>
      <c r="D9" s="109"/>
      <c r="E9" s="110"/>
      <c r="F9" s="89">
        <v>429858</v>
      </c>
      <c r="G9" s="89">
        <v>427570</v>
      </c>
      <c r="H9" s="2"/>
      <c r="I9" s="2"/>
    </row>
    <row r="10" spans="1:10" ht="15.75">
      <c r="A10" s="6">
        <v>5</v>
      </c>
      <c r="B10" s="111" t="s">
        <v>6</v>
      </c>
      <c r="C10" s="109"/>
      <c r="D10" s="109"/>
      <c r="E10" s="110"/>
      <c r="F10" s="89">
        <v>180450</v>
      </c>
      <c r="G10" s="89">
        <v>162400</v>
      </c>
      <c r="H10" s="2"/>
      <c r="I10" s="2"/>
    </row>
    <row r="11" spans="1:10" ht="15.75">
      <c r="A11" s="6">
        <v>6</v>
      </c>
      <c r="B11" s="111" t="s">
        <v>7</v>
      </c>
      <c r="C11" s="109"/>
      <c r="D11" s="109"/>
      <c r="E11" s="110"/>
      <c r="F11" s="89">
        <v>319755</v>
      </c>
      <c r="G11" s="89">
        <v>275695</v>
      </c>
      <c r="H11" s="2"/>
      <c r="I11" s="2"/>
    </row>
    <row r="12" spans="1:10" ht="15.75">
      <c r="A12" s="6">
        <v>7</v>
      </c>
      <c r="B12" s="111" t="s">
        <v>8</v>
      </c>
      <c r="C12" s="109"/>
      <c r="D12" s="109"/>
      <c r="E12" s="110"/>
      <c r="F12" s="89">
        <v>391750</v>
      </c>
      <c r="G12" s="89">
        <v>405370</v>
      </c>
      <c r="H12" s="2"/>
      <c r="I12" s="2"/>
    </row>
    <row r="13" spans="1:10" ht="15.75">
      <c r="A13" s="6">
        <v>8</v>
      </c>
      <c r="B13" s="111" t="s">
        <v>9</v>
      </c>
      <c r="C13" s="109"/>
      <c r="D13" s="109"/>
      <c r="E13" s="110"/>
      <c r="F13" s="89">
        <v>543690</v>
      </c>
      <c r="G13" s="89">
        <v>431445</v>
      </c>
      <c r="H13" s="2"/>
      <c r="I13" s="2"/>
    </row>
    <row r="14" spans="1:10" ht="15.75">
      <c r="A14" s="6">
        <v>9</v>
      </c>
      <c r="B14" s="70" t="s">
        <v>45</v>
      </c>
      <c r="C14" s="71"/>
      <c r="D14" s="71"/>
      <c r="E14" s="72"/>
      <c r="F14" s="89">
        <v>226356</v>
      </c>
      <c r="G14" s="89">
        <v>214500</v>
      </c>
      <c r="H14" s="2"/>
      <c r="I14" s="2"/>
    </row>
    <row r="15" spans="1:10" ht="15.75">
      <c r="A15" s="6">
        <v>10</v>
      </c>
      <c r="B15" s="111" t="s">
        <v>10</v>
      </c>
      <c r="C15" s="109"/>
      <c r="D15" s="109"/>
      <c r="E15" s="110"/>
      <c r="F15" s="89">
        <v>1571750</v>
      </c>
      <c r="G15" s="89">
        <v>1327116</v>
      </c>
      <c r="H15" s="2"/>
      <c r="I15" s="2"/>
    </row>
    <row r="16" spans="1:10" ht="15.75">
      <c r="A16" s="6">
        <v>11</v>
      </c>
      <c r="B16" s="111" t="s">
        <v>11</v>
      </c>
      <c r="C16" s="109"/>
      <c r="D16" s="109"/>
      <c r="E16" s="110"/>
      <c r="F16" s="89">
        <v>43070</v>
      </c>
      <c r="G16" s="89">
        <v>25312</v>
      </c>
      <c r="H16" s="2"/>
      <c r="I16" s="12"/>
      <c r="J16" s="76"/>
    </row>
    <row r="17" spans="1:13" ht="15.75">
      <c r="A17" s="6">
        <v>12</v>
      </c>
      <c r="B17" s="111" t="s">
        <v>77</v>
      </c>
      <c r="C17" s="109"/>
      <c r="D17" s="109"/>
      <c r="E17" s="110"/>
      <c r="F17" s="89">
        <v>0</v>
      </c>
      <c r="G17" s="89">
        <v>1500</v>
      </c>
      <c r="H17" s="2"/>
      <c r="I17" s="13"/>
      <c r="J17" s="1"/>
      <c r="K17" s="1"/>
      <c r="L17" s="1"/>
      <c r="M17" s="1"/>
    </row>
    <row r="18" spans="1:13" ht="36" customHeight="1">
      <c r="A18" s="100" t="s">
        <v>12</v>
      </c>
      <c r="B18" s="101"/>
      <c r="C18" s="101"/>
      <c r="D18" s="101"/>
      <c r="E18" s="115"/>
      <c r="F18" s="90">
        <f>F6+F7+F8+F9+F10+F11+F12+F13+F14+F15+F16+F17</f>
        <v>7397702</v>
      </c>
      <c r="G18" s="90">
        <f>G6+G7+G8+G9+G10+G11+G12+G13+G14+G15+G16+G17</f>
        <v>6799342</v>
      </c>
      <c r="H18" s="1"/>
      <c r="I18" s="12"/>
      <c r="J18" s="1"/>
      <c r="K18" s="1"/>
      <c r="L18" s="1"/>
      <c r="M18" s="1"/>
    </row>
    <row r="19" spans="1:13" ht="15.75">
      <c r="A19" s="112" t="s">
        <v>64</v>
      </c>
      <c r="B19" s="113"/>
      <c r="C19" s="113"/>
      <c r="D19" s="113"/>
      <c r="E19" s="114"/>
      <c r="F19" s="90">
        <v>3372603</v>
      </c>
      <c r="G19" s="90">
        <v>3947156</v>
      </c>
      <c r="H19" s="1"/>
      <c r="I19" s="12"/>
      <c r="J19" s="1"/>
      <c r="K19" s="1"/>
      <c r="L19" s="1"/>
      <c r="M19" s="1"/>
    </row>
    <row r="20" spans="1:13" ht="15.75">
      <c r="A20" s="104" t="s">
        <v>13</v>
      </c>
      <c r="B20" s="105"/>
      <c r="C20" s="105"/>
      <c r="D20" s="105"/>
      <c r="E20" s="106"/>
      <c r="F20" s="90">
        <v>823590</v>
      </c>
      <c r="G20" s="90">
        <v>1043870</v>
      </c>
      <c r="H20" s="1"/>
      <c r="I20" s="12"/>
      <c r="J20" s="1"/>
      <c r="K20" s="1"/>
      <c r="L20" s="1"/>
      <c r="M20" s="1"/>
    </row>
    <row r="21" spans="1:13" ht="15.75">
      <c r="A21" s="104" t="s">
        <v>14</v>
      </c>
      <c r="B21" s="105"/>
      <c r="C21" s="105"/>
      <c r="D21" s="105"/>
      <c r="E21" s="106"/>
      <c r="F21" s="90">
        <v>446148</v>
      </c>
      <c r="G21" s="90">
        <v>656967</v>
      </c>
      <c r="H21" s="1"/>
      <c r="I21" s="12"/>
      <c r="J21" s="1"/>
      <c r="K21" s="1"/>
      <c r="L21" s="1"/>
      <c r="M21" s="1"/>
    </row>
    <row r="22" spans="1:13" ht="15.75">
      <c r="A22" s="104" t="s">
        <v>15</v>
      </c>
      <c r="B22" s="105"/>
      <c r="C22" s="105"/>
      <c r="D22" s="105"/>
      <c r="E22" s="106"/>
      <c r="F22" s="90">
        <v>222672</v>
      </c>
      <c r="G22" s="90">
        <v>212940</v>
      </c>
      <c r="H22" s="1"/>
      <c r="I22" s="107"/>
      <c r="J22" s="107"/>
      <c r="K22" s="107"/>
      <c r="L22" s="107"/>
      <c r="M22" s="107"/>
    </row>
    <row r="23" spans="1:13" ht="15.75">
      <c r="A23" s="104" t="s">
        <v>16</v>
      </c>
      <c r="B23" s="105"/>
      <c r="C23" s="105"/>
      <c r="D23" s="105"/>
      <c r="E23" s="106"/>
      <c r="F23" s="90">
        <v>1243232</v>
      </c>
      <c r="G23" s="90">
        <v>6144051</v>
      </c>
      <c r="H23" s="1"/>
      <c r="I23" s="12"/>
      <c r="J23" s="84"/>
      <c r="K23" s="1"/>
      <c r="L23" s="1"/>
      <c r="M23" s="1"/>
    </row>
    <row r="24" spans="1:13" ht="15.75">
      <c r="A24" s="104" t="s">
        <v>17</v>
      </c>
      <c r="B24" s="105"/>
      <c r="C24" s="105"/>
      <c r="D24" s="105"/>
      <c r="E24" s="106"/>
      <c r="F24" s="90">
        <v>47248</v>
      </c>
      <c r="G24" s="90">
        <v>51272</v>
      </c>
      <c r="H24" s="1"/>
      <c r="I24" s="12"/>
      <c r="J24" s="84"/>
      <c r="K24" s="84"/>
      <c r="L24" s="1"/>
      <c r="M24" s="1"/>
    </row>
    <row r="25" spans="1:13" ht="15.75">
      <c r="A25" s="104" t="s">
        <v>18</v>
      </c>
      <c r="B25" s="105"/>
      <c r="C25" s="105"/>
      <c r="D25" s="105"/>
      <c r="E25" s="106"/>
      <c r="F25" s="90">
        <v>270202</v>
      </c>
      <c r="G25" s="90">
        <v>227293</v>
      </c>
      <c r="H25" s="1"/>
      <c r="I25" s="12"/>
      <c r="J25" s="1"/>
      <c r="K25" s="1"/>
      <c r="L25" s="1"/>
      <c r="M25" s="1"/>
    </row>
    <row r="26" spans="1:13" ht="17.25" customHeight="1">
      <c r="A26" s="108" t="s">
        <v>63</v>
      </c>
      <c r="B26" s="109"/>
      <c r="C26" s="109"/>
      <c r="D26" s="109"/>
      <c r="E26" s="110"/>
      <c r="F26" s="90">
        <v>195595</v>
      </c>
      <c r="G26" s="90">
        <v>528660</v>
      </c>
      <c r="H26" s="1"/>
      <c r="I26" s="12"/>
      <c r="J26" s="1"/>
      <c r="K26" s="1"/>
      <c r="L26" s="1"/>
      <c r="M26" s="1"/>
    </row>
    <row r="27" spans="1:13" ht="15.75">
      <c r="A27" s="100" t="s">
        <v>19</v>
      </c>
      <c r="B27" s="101"/>
      <c r="C27" s="101"/>
      <c r="D27" s="8"/>
      <c r="E27" s="9"/>
      <c r="F27" s="90">
        <f>F18+F19+F20+F21+F22+F23+F24+F25+F26</f>
        <v>14018992</v>
      </c>
      <c r="G27" s="90">
        <f>G18+G19+G20+G21+G22+G23+G24+G25+G26</f>
        <v>19611551</v>
      </c>
      <c r="H27" s="1"/>
      <c r="I27" s="12"/>
      <c r="J27" s="1"/>
      <c r="K27" s="1"/>
      <c r="L27" s="1"/>
      <c r="M27" s="1"/>
    </row>
    <row r="28" spans="1:13" ht="15.75">
      <c r="A28" s="102"/>
      <c r="B28" s="102"/>
      <c r="C28" s="102"/>
      <c r="D28" s="1"/>
      <c r="E28" s="1"/>
      <c r="F28" s="1"/>
      <c r="G28" s="1"/>
      <c r="H28" s="1"/>
      <c r="I28" s="12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</row>
    <row r="34" spans="3:11">
      <c r="H34" s="1"/>
      <c r="I34" s="1"/>
      <c r="J34" s="1"/>
      <c r="K34" s="1"/>
    </row>
    <row r="35" spans="3:11" ht="15.75">
      <c r="C35" s="1"/>
      <c r="D35" s="1"/>
      <c r="E35" s="1"/>
      <c r="F35" s="103" t="s">
        <v>20</v>
      </c>
      <c r="G35" s="103"/>
    </row>
    <row r="44" spans="3:11" ht="18">
      <c r="H44" s="1"/>
      <c r="I44" s="11"/>
      <c r="J44" s="11"/>
      <c r="K44" s="11"/>
    </row>
    <row r="45" spans="3:11" ht="18">
      <c r="C45" s="1"/>
      <c r="D45" s="1"/>
      <c r="E45" s="1"/>
      <c r="F45" s="1"/>
      <c r="G45" s="1"/>
      <c r="H45" s="11"/>
      <c r="I45" s="14"/>
      <c r="J45" s="14"/>
      <c r="K45" s="14"/>
    </row>
    <row r="46" spans="3:11" ht="18">
      <c r="C46" s="1"/>
      <c r="D46" s="10"/>
      <c r="E46" s="11"/>
      <c r="F46" s="11"/>
      <c r="G46" s="11"/>
      <c r="H46" s="14"/>
      <c r="I46" s="14"/>
      <c r="J46" s="14"/>
      <c r="K46" s="14"/>
    </row>
    <row r="47" spans="3:11" ht="15.75">
      <c r="C47" s="14"/>
      <c r="D47" s="14"/>
      <c r="E47" s="14"/>
      <c r="F47" s="14"/>
      <c r="G47" s="14"/>
      <c r="H47" s="14"/>
      <c r="I47" s="14"/>
      <c r="J47" s="14"/>
      <c r="K47" s="14"/>
    </row>
    <row r="48" spans="3:11" ht="15.75">
      <c r="C48" s="14"/>
      <c r="D48" s="14"/>
      <c r="E48" s="14"/>
      <c r="F48" s="14"/>
      <c r="G48" s="14"/>
      <c r="H48" s="14"/>
      <c r="I48" s="14"/>
      <c r="J48" s="14"/>
      <c r="K48" s="14"/>
    </row>
    <row r="49" spans="3:11" ht="15.75">
      <c r="C49" s="14"/>
      <c r="D49" s="14"/>
      <c r="E49" s="14"/>
      <c r="F49" s="14"/>
      <c r="G49" s="14"/>
      <c r="H49" s="14"/>
      <c r="I49" s="14"/>
      <c r="J49" s="14"/>
      <c r="K49" s="14"/>
    </row>
    <row r="50" spans="3:11" ht="15.75">
      <c r="C50" s="14"/>
      <c r="D50" s="14"/>
      <c r="E50" s="14"/>
      <c r="F50" s="14"/>
      <c r="G50" s="14"/>
      <c r="H50" s="14"/>
      <c r="I50" s="14"/>
      <c r="J50" s="14"/>
      <c r="K50" s="14"/>
    </row>
    <row r="51" spans="3:11" ht="15.75">
      <c r="C51" s="14"/>
      <c r="D51" s="14"/>
      <c r="E51" s="14"/>
      <c r="F51" s="14"/>
      <c r="G51" s="14"/>
      <c r="H51" s="14"/>
      <c r="I51" s="14"/>
      <c r="J51" s="14"/>
      <c r="K51" s="14"/>
    </row>
    <row r="52" spans="3:11" ht="15.75">
      <c r="C52" s="14"/>
      <c r="D52" s="14"/>
      <c r="E52" s="14"/>
      <c r="F52" s="14"/>
      <c r="G52" s="14"/>
      <c r="H52" s="14"/>
      <c r="I52" s="14"/>
      <c r="J52" s="14"/>
      <c r="K52" s="14"/>
    </row>
    <row r="53" spans="3:11" ht="15.75">
      <c r="C53" s="14"/>
      <c r="D53" s="14"/>
      <c r="E53" s="14"/>
      <c r="F53" s="14"/>
      <c r="G53" s="14"/>
      <c r="H53" s="14"/>
      <c r="I53" s="14"/>
      <c r="J53" s="14"/>
      <c r="K53" s="14"/>
    </row>
    <row r="54" spans="3:11" ht="15.75">
      <c r="C54" s="14"/>
      <c r="D54" s="14"/>
      <c r="E54" s="14"/>
      <c r="F54" s="14"/>
      <c r="G54" s="14"/>
      <c r="H54" s="14"/>
      <c r="I54" s="14"/>
      <c r="J54" s="14"/>
      <c r="K54" s="14"/>
    </row>
    <row r="55" spans="3:11" ht="15.75">
      <c r="C55" s="14"/>
      <c r="D55" s="14"/>
      <c r="E55" s="14"/>
      <c r="F55" s="14"/>
      <c r="G55" s="14"/>
      <c r="H55" s="14"/>
      <c r="I55" s="14"/>
      <c r="J55" s="14"/>
      <c r="K55" s="14"/>
    </row>
    <row r="56" spans="3:11" ht="15.75">
      <c r="C56" s="14"/>
      <c r="D56" s="14"/>
      <c r="E56" s="14"/>
      <c r="F56" s="14"/>
      <c r="G56" s="14"/>
      <c r="H56" s="14"/>
      <c r="I56" s="14"/>
      <c r="J56" s="14"/>
      <c r="K56" s="14"/>
    </row>
    <row r="57" spans="3:11" ht="15.75">
      <c r="C57" s="14"/>
      <c r="D57" s="14"/>
      <c r="E57" s="14"/>
      <c r="F57" s="14"/>
      <c r="G57" s="14"/>
      <c r="H57" s="14"/>
      <c r="I57" s="14"/>
      <c r="J57" s="14"/>
      <c r="K57" s="14"/>
    </row>
    <row r="58" spans="3:11" ht="15.75">
      <c r="C58" s="14"/>
      <c r="D58" s="14"/>
      <c r="E58" s="14"/>
      <c r="F58" s="14"/>
      <c r="G58" s="14"/>
      <c r="H58" s="14"/>
      <c r="I58" s="14"/>
      <c r="J58" s="14"/>
      <c r="K58" s="14"/>
    </row>
    <row r="59" spans="3:11" ht="15.75">
      <c r="C59" s="14"/>
      <c r="D59" s="14"/>
      <c r="E59" s="14"/>
      <c r="F59" s="14"/>
      <c r="G59" s="14"/>
      <c r="H59" s="14"/>
      <c r="I59" s="14"/>
      <c r="J59" s="14"/>
      <c r="K59" s="14"/>
    </row>
    <row r="60" spans="3:11" ht="15.75">
      <c r="C60" s="14"/>
      <c r="D60" s="14"/>
      <c r="E60" s="14"/>
      <c r="F60" s="14"/>
      <c r="G60" s="14"/>
      <c r="H60" s="14"/>
      <c r="I60" s="14"/>
      <c r="J60" s="14"/>
      <c r="K60" s="14"/>
    </row>
    <row r="61" spans="3:11" ht="15.75">
      <c r="C61" s="14"/>
      <c r="D61" s="14"/>
      <c r="E61" s="14"/>
      <c r="F61" s="14"/>
      <c r="G61" s="14"/>
      <c r="H61" s="14"/>
      <c r="I61" s="14"/>
      <c r="J61" s="14"/>
      <c r="K61" s="14"/>
    </row>
    <row r="62" spans="3:11" ht="15.75">
      <c r="C62" s="14"/>
      <c r="D62" s="14"/>
      <c r="E62" s="14"/>
      <c r="F62" s="14"/>
      <c r="G62" s="14"/>
      <c r="H62" s="14"/>
      <c r="I62" s="14"/>
      <c r="J62" s="14"/>
      <c r="K62" s="14"/>
    </row>
    <row r="63" spans="3:11" ht="15.7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5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5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5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5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5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5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5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5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5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5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5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5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5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5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5.75">
      <c r="C78" s="14"/>
      <c r="D78" s="14"/>
      <c r="E78" s="14"/>
      <c r="F78" s="14"/>
      <c r="G78" s="14"/>
      <c r="H78" s="14"/>
      <c r="I78" s="14"/>
      <c r="J78" s="14"/>
      <c r="K78" s="14"/>
    </row>
    <row r="79" spans="3:11" ht="15.75">
      <c r="C79" s="14"/>
      <c r="D79" s="14"/>
      <c r="E79" s="14"/>
      <c r="F79" s="14"/>
      <c r="G79" s="14"/>
      <c r="H79" s="14"/>
      <c r="I79" s="14"/>
      <c r="J79" s="14"/>
      <c r="K79" s="14"/>
    </row>
    <row r="80" spans="3:11" ht="15.75">
      <c r="C80" s="14"/>
      <c r="D80" s="14"/>
      <c r="E80" s="14"/>
      <c r="F80" s="14"/>
      <c r="G80" s="14"/>
      <c r="H80" s="14"/>
      <c r="I80" s="14"/>
      <c r="J80" s="14"/>
      <c r="K80" s="14"/>
    </row>
    <row r="81" spans="3:11" ht="15.75">
      <c r="C81" s="14"/>
      <c r="D81" s="14"/>
      <c r="E81" s="14"/>
      <c r="F81" s="14"/>
      <c r="G81" s="14"/>
      <c r="H81" s="14"/>
      <c r="I81" s="14"/>
      <c r="J81" s="14"/>
      <c r="K81" s="14"/>
    </row>
    <row r="82" spans="3:11" ht="15.75">
      <c r="C82" s="14"/>
      <c r="D82" s="14"/>
      <c r="E82" s="14"/>
      <c r="F82" s="14"/>
      <c r="G82" s="14"/>
      <c r="H82" s="14"/>
      <c r="I82" s="14"/>
      <c r="J82" s="14"/>
      <c r="K82" s="14"/>
    </row>
    <row r="83" spans="3:11" ht="15.75">
      <c r="C83" s="14"/>
      <c r="D83" s="14"/>
      <c r="E83" s="14"/>
      <c r="F83" s="14"/>
      <c r="G83" s="14"/>
      <c r="H83" s="14"/>
      <c r="I83" s="14"/>
      <c r="J83" s="14"/>
      <c r="K83" s="14"/>
    </row>
    <row r="84" spans="3:11" ht="15.75">
      <c r="C84" s="14"/>
      <c r="D84" s="14"/>
      <c r="E84" s="14"/>
      <c r="F84" s="14"/>
      <c r="G84" s="14"/>
      <c r="H84" s="14"/>
      <c r="I84" s="1"/>
      <c r="J84" s="1"/>
      <c r="K84" s="1"/>
    </row>
    <row r="85" spans="3:11" ht="15.75">
      <c r="C85" s="14"/>
      <c r="D85" s="14"/>
      <c r="E85" s="14"/>
      <c r="F85" s="14"/>
      <c r="G85" s="14"/>
    </row>
  </sheetData>
  <mergeCells count="28">
    <mergeCell ref="B13:E13"/>
    <mergeCell ref="C1:G2"/>
    <mergeCell ref="B3:E3"/>
    <mergeCell ref="B4:G4"/>
    <mergeCell ref="B5:E5"/>
    <mergeCell ref="B6:E6"/>
    <mergeCell ref="B7:E7"/>
    <mergeCell ref="B8:E8"/>
    <mergeCell ref="B9:E9"/>
    <mergeCell ref="B10:E10"/>
    <mergeCell ref="B11:E11"/>
    <mergeCell ref="B12:E12"/>
    <mergeCell ref="I22:M22"/>
    <mergeCell ref="A25:E25"/>
    <mergeCell ref="A26:E26"/>
    <mergeCell ref="B15:E15"/>
    <mergeCell ref="B16:E16"/>
    <mergeCell ref="A21:E21"/>
    <mergeCell ref="A20:E20"/>
    <mergeCell ref="A19:E19"/>
    <mergeCell ref="B17:E17"/>
    <mergeCell ref="A18:E18"/>
    <mergeCell ref="A27:C27"/>
    <mergeCell ref="A28:C28"/>
    <mergeCell ref="F35:G35"/>
    <mergeCell ref="A22:E22"/>
    <mergeCell ref="A23:E23"/>
    <mergeCell ref="A24:E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tabSelected="1" topLeftCell="A10" workbookViewId="0">
      <selection activeCell="G37" sqref="G37"/>
    </sheetView>
  </sheetViews>
  <sheetFormatPr defaultRowHeight="15"/>
  <cols>
    <col min="1" max="1" width="6" customWidth="1"/>
    <col min="5" max="5" width="19.140625" customWidth="1"/>
    <col min="6" max="6" width="14.7109375" customWidth="1"/>
    <col min="7" max="7" width="15.5703125" customWidth="1"/>
  </cols>
  <sheetData>
    <row r="2" spans="1:15" ht="36" customHeight="1">
      <c r="A2" s="127" t="s">
        <v>81</v>
      </c>
      <c r="B2" s="128"/>
      <c r="C2" s="128"/>
      <c r="D2" s="128"/>
      <c r="E2" s="128"/>
      <c r="F2" s="128"/>
      <c r="G2" s="128"/>
      <c r="H2" s="128"/>
    </row>
    <row r="3" spans="1:15" ht="15.75">
      <c r="A3" s="21"/>
      <c r="B3" s="21"/>
      <c r="C3" s="21"/>
      <c r="D3" s="21"/>
      <c r="E3" s="21"/>
      <c r="F3" s="21"/>
      <c r="G3" s="21"/>
      <c r="H3" s="21"/>
    </row>
    <row r="4" spans="1:15" ht="15.75">
      <c r="A4" s="18"/>
      <c r="B4" s="24"/>
      <c r="C4" s="19"/>
      <c r="D4" s="19"/>
      <c r="E4" s="19"/>
      <c r="F4" s="20"/>
      <c r="G4" s="20"/>
      <c r="H4" s="15"/>
    </row>
    <row r="5" spans="1:15" ht="15.75">
      <c r="A5" s="17" t="s">
        <v>2</v>
      </c>
      <c r="B5" s="129" t="s">
        <v>62</v>
      </c>
      <c r="C5" s="129"/>
      <c r="D5" s="129"/>
      <c r="E5" s="129"/>
      <c r="F5" s="26">
        <v>2022</v>
      </c>
      <c r="G5" s="26">
        <v>2023</v>
      </c>
      <c r="H5" s="16"/>
    </row>
    <row r="6" spans="1:15" ht="15.75">
      <c r="A6" s="22">
        <v>1</v>
      </c>
      <c r="B6" s="120" t="s">
        <v>46</v>
      </c>
      <c r="C6" s="121"/>
      <c r="D6" s="121"/>
      <c r="E6" s="122"/>
      <c r="F6" s="25">
        <v>2273144</v>
      </c>
      <c r="G6" s="25">
        <v>2085086</v>
      </c>
      <c r="H6" s="16"/>
    </row>
    <row r="7" spans="1:15" ht="15.75">
      <c r="A7" s="22">
        <v>2</v>
      </c>
      <c r="B7" s="120" t="s">
        <v>47</v>
      </c>
      <c r="C7" s="121"/>
      <c r="D7" s="121"/>
      <c r="E7" s="122"/>
      <c r="F7" s="25">
        <v>1382716</v>
      </c>
      <c r="G7" s="25">
        <v>644577</v>
      </c>
      <c r="H7" s="16"/>
    </row>
    <row r="8" spans="1:15" ht="15.75">
      <c r="A8" s="22">
        <v>3</v>
      </c>
      <c r="B8" s="120" t="s">
        <v>48</v>
      </c>
      <c r="C8" s="121"/>
      <c r="D8" s="121"/>
      <c r="E8" s="122"/>
      <c r="F8" s="25">
        <v>777451</v>
      </c>
      <c r="G8" s="25">
        <v>630079</v>
      </c>
      <c r="H8" s="16"/>
      <c r="L8" s="120"/>
      <c r="M8" s="121"/>
      <c r="N8" s="121"/>
      <c r="O8" s="122"/>
    </row>
    <row r="9" spans="1:15" ht="15.75">
      <c r="A9" s="22">
        <v>4</v>
      </c>
      <c r="B9" s="120" t="s">
        <v>66</v>
      </c>
      <c r="C9" s="121"/>
      <c r="D9" s="121"/>
      <c r="E9" s="122"/>
      <c r="F9" s="25">
        <v>5000</v>
      </c>
      <c r="G9" s="25">
        <v>0</v>
      </c>
      <c r="H9" s="16"/>
      <c r="L9" s="91"/>
      <c r="M9" s="91"/>
      <c r="N9" s="91"/>
      <c r="O9" s="91"/>
    </row>
    <row r="10" spans="1:15" ht="15.75">
      <c r="A10" s="22">
        <v>5</v>
      </c>
      <c r="B10" s="120" t="s">
        <v>72</v>
      </c>
      <c r="C10" s="121"/>
      <c r="D10" s="121"/>
      <c r="E10" s="122"/>
      <c r="F10" s="25">
        <v>50264</v>
      </c>
      <c r="G10" s="25">
        <v>51401</v>
      </c>
      <c r="H10" s="16"/>
    </row>
    <row r="11" spans="1:15" ht="15.75">
      <c r="A11" s="22">
        <v>6</v>
      </c>
      <c r="B11" s="120" t="s">
        <v>49</v>
      </c>
      <c r="C11" s="121"/>
      <c r="D11" s="121"/>
      <c r="E11" s="122"/>
      <c r="F11" s="25">
        <v>54072</v>
      </c>
      <c r="G11" s="25">
        <v>61767</v>
      </c>
      <c r="H11" s="16"/>
    </row>
    <row r="12" spans="1:15" ht="15.75">
      <c r="A12" s="22">
        <v>7</v>
      </c>
      <c r="B12" s="120" t="s">
        <v>50</v>
      </c>
      <c r="C12" s="121"/>
      <c r="D12" s="121"/>
      <c r="E12" s="122"/>
      <c r="F12" s="25">
        <v>345815</v>
      </c>
      <c r="G12" s="25">
        <v>344645</v>
      </c>
      <c r="H12" s="16"/>
    </row>
    <row r="13" spans="1:15" ht="15.75">
      <c r="A13" s="22">
        <v>8</v>
      </c>
      <c r="B13" s="120" t="s">
        <v>21</v>
      </c>
      <c r="C13" s="121"/>
      <c r="D13" s="121"/>
      <c r="E13" s="122"/>
      <c r="F13" s="25">
        <v>831307</v>
      </c>
      <c r="G13" s="25">
        <v>1100845</v>
      </c>
      <c r="H13" s="16"/>
    </row>
    <row r="14" spans="1:15" ht="15.75">
      <c r="A14" s="22">
        <v>9</v>
      </c>
      <c r="B14" s="120" t="s">
        <v>51</v>
      </c>
      <c r="C14" s="121"/>
      <c r="D14" s="121"/>
      <c r="E14" s="122"/>
      <c r="F14" s="25">
        <v>8123727</v>
      </c>
      <c r="G14" s="25">
        <v>7977726</v>
      </c>
      <c r="H14" s="16"/>
    </row>
    <row r="15" spans="1:15" ht="15.75">
      <c r="A15" s="22">
        <v>10</v>
      </c>
      <c r="B15" s="120" t="s">
        <v>78</v>
      </c>
      <c r="C15" s="121"/>
      <c r="D15" s="121"/>
      <c r="E15" s="122"/>
      <c r="F15" s="25">
        <v>0</v>
      </c>
      <c r="G15" s="25">
        <v>0</v>
      </c>
      <c r="H15" s="16"/>
    </row>
    <row r="16" spans="1:15" ht="15.75">
      <c r="A16" s="22">
        <v>11</v>
      </c>
      <c r="B16" s="120" t="s">
        <v>52</v>
      </c>
      <c r="C16" s="121"/>
      <c r="D16" s="121"/>
      <c r="E16" s="122"/>
      <c r="F16" s="25">
        <v>0</v>
      </c>
      <c r="G16" s="25">
        <v>137443</v>
      </c>
      <c r="H16" s="16"/>
    </row>
    <row r="17" spans="1:8" ht="15.75">
      <c r="A17" s="22">
        <v>12</v>
      </c>
      <c r="B17" s="120" t="s">
        <v>73</v>
      </c>
      <c r="C17" s="121"/>
      <c r="D17" s="121"/>
      <c r="E17" s="122"/>
      <c r="F17" s="25"/>
      <c r="G17" s="25">
        <v>0</v>
      </c>
      <c r="H17" s="16"/>
    </row>
    <row r="18" spans="1:8" ht="15.75">
      <c r="A18" s="22">
        <v>13</v>
      </c>
      <c r="B18" s="120" t="s">
        <v>22</v>
      </c>
      <c r="C18" s="121"/>
      <c r="D18" s="121"/>
      <c r="E18" s="122"/>
      <c r="F18" s="25">
        <v>23480</v>
      </c>
      <c r="G18" s="25">
        <v>32602</v>
      </c>
      <c r="H18" s="16"/>
    </row>
    <row r="19" spans="1:8" ht="15.75">
      <c r="A19" s="22">
        <v>14</v>
      </c>
      <c r="B19" s="120" t="s">
        <v>23</v>
      </c>
      <c r="C19" s="121"/>
      <c r="D19" s="121"/>
      <c r="E19" s="122"/>
      <c r="F19" s="25">
        <v>30658</v>
      </c>
      <c r="G19" s="25">
        <v>22297</v>
      </c>
    </row>
    <row r="20" spans="1:8" ht="15.75">
      <c r="A20" s="22">
        <v>15</v>
      </c>
      <c r="B20" s="120" t="s">
        <v>53</v>
      </c>
      <c r="C20" s="121"/>
      <c r="D20" s="121"/>
      <c r="E20" s="122"/>
      <c r="F20" s="25">
        <v>27690</v>
      </c>
      <c r="G20" s="25">
        <v>25553</v>
      </c>
    </row>
    <row r="21" spans="1:8" ht="15.75">
      <c r="A21" s="22">
        <v>16</v>
      </c>
      <c r="B21" s="120" t="s">
        <v>54</v>
      </c>
      <c r="C21" s="121"/>
      <c r="D21" s="121"/>
      <c r="E21" s="122"/>
      <c r="F21" s="25">
        <v>38906</v>
      </c>
      <c r="G21" s="25">
        <v>46430</v>
      </c>
    </row>
    <row r="22" spans="1:8" ht="15.75">
      <c r="A22" s="22">
        <v>17</v>
      </c>
      <c r="B22" s="120" t="s">
        <v>59</v>
      </c>
      <c r="C22" s="121"/>
      <c r="D22" s="121"/>
      <c r="E22" s="122"/>
      <c r="F22" s="25">
        <v>12000</v>
      </c>
      <c r="G22" s="25">
        <v>12000</v>
      </c>
    </row>
    <row r="23" spans="1:8" ht="15.75">
      <c r="A23" s="22">
        <v>18</v>
      </c>
      <c r="B23" s="120" t="s">
        <v>55</v>
      </c>
      <c r="C23" s="121"/>
      <c r="D23" s="121"/>
      <c r="E23" s="122"/>
      <c r="F23" s="25">
        <v>561258</v>
      </c>
      <c r="G23" s="25">
        <v>740272</v>
      </c>
    </row>
    <row r="24" spans="1:8" ht="15.75">
      <c r="A24" s="78">
        <v>19</v>
      </c>
      <c r="B24" s="120" t="s">
        <v>74</v>
      </c>
      <c r="C24" s="121"/>
      <c r="D24" s="121"/>
      <c r="E24" s="122"/>
      <c r="F24" s="25">
        <v>0</v>
      </c>
      <c r="G24" s="25">
        <v>0</v>
      </c>
    </row>
    <row r="25" spans="1:8" ht="15.75">
      <c r="A25" s="78">
        <v>20</v>
      </c>
      <c r="B25" s="73" t="s">
        <v>56</v>
      </c>
      <c r="C25" s="74"/>
      <c r="D25" s="74"/>
      <c r="E25" s="75"/>
      <c r="F25" s="25">
        <v>1202203</v>
      </c>
      <c r="G25" s="25">
        <v>79190</v>
      </c>
    </row>
    <row r="26" spans="1:8" ht="15.75">
      <c r="A26" s="78">
        <v>21</v>
      </c>
      <c r="B26" s="120" t="s">
        <v>69</v>
      </c>
      <c r="C26" s="121"/>
      <c r="D26" s="121"/>
      <c r="E26" s="122"/>
      <c r="F26" s="25">
        <v>58975</v>
      </c>
      <c r="G26" s="25">
        <v>95036</v>
      </c>
    </row>
    <row r="27" spans="1:8" ht="15.75">
      <c r="A27" s="81"/>
      <c r="B27" s="82" t="s">
        <v>61</v>
      </c>
      <c r="C27" s="83"/>
      <c r="D27" s="79"/>
      <c r="E27" s="80"/>
      <c r="F27" s="23">
        <f>F6+F7+F8+F9+F10+F11+F12+F13+F14+F15+F16+F17+F18+F19+F20+F21+F22+F23+F24+F25+F26</f>
        <v>15798666</v>
      </c>
      <c r="G27" s="23">
        <f>G6+G7+G8+G9+G10+G11+G12+G13+G14+G15+G16+G17+G18+G19+G20+G21+G22+G23+G24+G25+G26</f>
        <v>14086949</v>
      </c>
    </row>
    <row r="28" spans="1:8" ht="15.75">
      <c r="B28" s="16"/>
      <c r="C28" s="16"/>
      <c r="D28" s="16"/>
      <c r="E28" s="16"/>
      <c r="F28" s="16"/>
      <c r="G28" s="16"/>
    </row>
    <row r="29" spans="1:8" ht="15.75">
      <c r="B29" s="16"/>
      <c r="C29" s="16"/>
      <c r="D29" s="16"/>
      <c r="E29" s="16"/>
      <c r="F29" s="16"/>
      <c r="G29" s="16"/>
    </row>
    <row r="30" spans="1:8" ht="15.75">
      <c r="B30" s="16"/>
      <c r="C30" s="16"/>
      <c r="D30" s="16"/>
      <c r="E30" s="16"/>
      <c r="F30" s="16"/>
      <c r="G30" s="16"/>
    </row>
    <row r="31" spans="1:8" ht="15.75">
      <c r="B31" s="16"/>
      <c r="C31" s="16"/>
      <c r="D31" s="16"/>
      <c r="E31" s="16"/>
      <c r="F31" s="16"/>
      <c r="G31" s="16"/>
    </row>
    <row r="32" spans="1:8" ht="15.75">
      <c r="B32" s="16"/>
      <c r="C32" s="16"/>
      <c r="D32" s="16"/>
      <c r="E32" s="16"/>
      <c r="F32" s="16"/>
      <c r="G32" s="16"/>
    </row>
    <row r="33" spans="2:7" ht="15.75">
      <c r="B33" s="123" t="s">
        <v>24</v>
      </c>
      <c r="C33" s="123"/>
      <c r="D33" s="123"/>
      <c r="E33" s="123"/>
      <c r="F33" s="23">
        <v>15798666</v>
      </c>
      <c r="G33" s="23">
        <v>14086949</v>
      </c>
    </row>
    <row r="34" spans="2:7" ht="15.75">
      <c r="B34" s="123" t="s">
        <v>25</v>
      </c>
      <c r="C34" s="123"/>
      <c r="D34" s="123"/>
      <c r="E34" s="123"/>
      <c r="F34" s="90">
        <v>14018992</v>
      </c>
      <c r="G34" s="90">
        <v>19611551</v>
      </c>
    </row>
    <row r="35" spans="2:7" ht="15.75">
      <c r="B35" s="27"/>
      <c r="C35" s="28"/>
      <c r="D35" s="28"/>
      <c r="E35" s="29"/>
      <c r="F35" s="23"/>
      <c r="G35" s="23"/>
    </row>
    <row r="36" spans="2:7" ht="15.75">
      <c r="B36" s="124" t="s">
        <v>26</v>
      </c>
      <c r="C36" s="125"/>
      <c r="D36" s="125"/>
      <c r="E36" s="126"/>
      <c r="F36" s="23">
        <f>F33-F34</f>
        <v>1779674</v>
      </c>
      <c r="G36" s="23"/>
    </row>
    <row r="37" spans="2:7" ht="15.75">
      <c r="B37" s="124" t="s">
        <v>27</v>
      </c>
      <c r="C37" s="125"/>
      <c r="D37" s="125"/>
      <c r="E37" s="126"/>
      <c r="F37" s="23"/>
      <c r="G37" s="23">
        <f>G34-G33</f>
        <v>5524602</v>
      </c>
    </row>
    <row r="38" spans="2:7" ht="15.75">
      <c r="B38" s="16"/>
      <c r="C38" s="16"/>
      <c r="D38" s="16"/>
      <c r="E38" s="16"/>
      <c r="F38" s="16"/>
      <c r="G38" s="16"/>
    </row>
    <row r="39" spans="2:7" ht="15.75">
      <c r="B39" s="16"/>
      <c r="C39" s="16"/>
      <c r="D39" s="16"/>
      <c r="E39" s="16"/>
      <c r="F39" s="16"/>
      <c r="G39" s="16"/>
    </row>
    <row r="43" spans="2:7" ht="15.75">
      <c r="B43" s="15"/>
      <c r="C43" s="15"/>
      <c r="D43" s="15"/>
      <c r="E43" s="15"/>
      <c r="F43" s="119" t="s">
        <v>20</v>
      </c>
      <c r="G43" s="119"/>
    </row>
  </sheetData>
  <mergeCells count="28">
    <mergeCell ref="B24:E24"/>
    <mergeCell ref="L8:O8"/>
    <mergeCell ref="B23:E23"/>
    <mergeCell ref="A2:H2"/>
    <mergeCell ref="B5:E5"/>
    <mergeCell ref="B6:E6"/>
    <mergeCell ref="B7:E7"/>
    <mergeCell ref="B8:E8"/>
    <mergeCell ref="B9:E9"/>
    <mergeCell ref="B10:E10"/>
    <mergeCell ref="B17:E17"/>
    <mergeCell ref="B15:E15"/>
    <mergeCell ref="F43:G43"/>
    <mergeCell ref="B11:E11"/>
    <mergeCell ref="B12:E12"/>
    <mergeCell ref="B13:E13"/>
    <mergeCell ref="B14:E14"/>
    <mergeCell ref="B33:E33"/>
    <mergeCell ref="B34:E34"/>
    <mergeCell ref="B36:E36"/>
    <mergeCell ref="B19:E19"/>
    <mergeCell ref="B20:E20"/>
    <mergeCell ref="B21:E21"/>
    <mergeCell ref="B22:E22"/>
    <mergeCell ref="B26:E26"/>
    <mergeCell ref="B16:E16"/>
    <mergeCell ref="B18:E18"/>
    <mergeCell ref="B37:E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G23" sqref="G23"/>
    </sheetView>
  </sheetViews>
  <sheetFormatPr defaultRowHeight="15"/>
  <cols>
    <col min="5" max="5" width="15.5703125" customWidth="1"/>
    <col min="6" max="7" width="15.42578125" customWidth="1"/>
  </cols>
  <sheetData>
    <row r="2" spans="1:8" ht="39" customHeight="1">
      <c r="A2" s="143" t="s">
        <v>82</v>
      </c>
      <c r="B2" s="144"/>
      <c r="C2" s="144"/>
      <c r="D2" s="144"/>
      <c r="E2" s="144"/>
      <c r="F2" s="144"/>
      <c r="G2" s="144"/>
      <c r="H2" s="144"/>
    </row>
    <row r="3" spans="1:8" ht="15.75">
      <c r="A3" s="88"/>
      <c r="B3" s="149"/>
      <c r="C3" s="150"/>
      <c r="D3" s="150"/>
      <c r="E3" s="151"/>
      <c r="F3" s="87">
        <v>44742</v>
      </c>
      <c r="G3" s="87">
        <v>45107</v>
      </c>
      <c r="H3" s="33"/>
    </row>
    <row r="4" spans="1:8" ht="15.75">
      <c r="A4" s="88"/>
      <c r="B4" s="149"/>
      <c r="C4" s="150"/>
      <c r="D4" s="150"/>
      <c r="E4" s="151"/>
      <c r="F4" s="38"/>
      <c r="G4" s="38"/>
      <c r="H4" s="30"/>
    </row>
    <row r="5" spans="1:8" ht="15.75">
      <c r="A5" s="32"/>
      <c r="B5" s="145" t="s">
        <v>68</v>
      </c>
      <c r="C5" s="145"/>
      <c r="D5" s="145"/>
      <c r="E5" s="145"/>
      <c r="F5" s="37"/>
      <c r="G5" s="37"/>
      <c r="H5" s="31"/>
    </row>
    <row r="6" spans="1:8" ht="15.75">
      <c r="A6" s="32"/>
      <c r="B6" s="131"/>
      <c r="C6" s="132"/>
      <c r="D6" s="132"/>
      <c r="E6" s="133"/>
      <c r="F6" s="43"/>
      <c r="G6" s="43"/>
      <c r="H6" s="31"/>
    </row>
    <row r="7" spans="1:8" ht="15.75">
      <c r="A7" s="32"/>
      <c r="B7" s="146"/>
      <c r="C7" s="147"/>
      <c r="D7" s="147"/>
      <c r="E7" s="148"/>
      <c r="F7" s="43"/>
      <c r="G7" s="43"/>
      <c r="H7" s="31"/>
    </row>
    <row r="8" spans="1:8" ht="15.75">
      <c r="A8" s="34"/>
      <c r="B8" s="131" t="s">
        <v>71</v>
      </c>
      <c r="C8" s="132"/>
      <c r="D8" s="132"/>
      <c r="E8" s="133"/>
      <c r="F8" s="36">
        <v>4899163</v>
      </c>
      <c r="G8" s="36">
        <v>4899163</v>
      </c>
      <c r="H8" s="31"/>
    </row>
    <row r="9" spans="1:8" ht="15.75">
      <c r="A9" s="34"/>
      <c r="B9" s="131" t="s">
        <v>60</v>
      </c>
      <c r="C9" s="132"/>
      <c r="D9" s="132"/>
      <c r="E9" s="133"/>
      <c r="F9" s="36">
        <v>16124840</v>
      </c>
      <c r="G9" s="36">
        <v>20085551</v>
      </c>
      <c r="H9" s="31"/>
    </row>
    <row r="10" spans="1:8" ht="15.75">
      <c r="A10" s="34"/>
      <c r="B10" s="131" t="s">
        <v>28</v>
      </c>
      <c r="C10" s="132"/>
      <c r="D10" s="132"/>
      <c r="E10" s="133"/>
      <c r="F10" s="36">
        <v>12148628</v>
      </c>
      <c r="G10" s="36">
        <v>14110900</v>
      </c>
      <c r="H10" s="31"/>
    </row>
    <row r="11" spans="1:8" ht="15.75">
      <c r="A11" s="34"/>
      <c r="B11" s="136"/>
      <c r="C11" s="137"/>
      <c r="D11" s="137"/>
      <c r="E11" s="138"/>
      <c r="F11" s="36"/>
      <c r="G11" s="36"/>
      <c r="H11" s="31"/>
    </row>
    <row r="12" spans="1:8" ht="15.75">
      <c r="A12" s="34"/>
      <c r="B12" s="131"/>
      <c r="C12" s="132"/>
      <c r="D12" s="132"/>
      <c r="E12" s="133"/>
      <c r="F12" s="36"/>
      <c r="G12" s="36"/>
    </row>
    <row r="13" spans="1:8" ht="15.75">
      <c r="A13" s="34"/>
      <c r="B13" s="131"/>
      <c r="C13" s="132"/>
      <c r="D13" s="132"/>
      <c r="E13" s="133"/>
      <c r="F13" s="36"/>
      <c r="G13" s="36"/>
    </row>
    <row r="14" spans="1:8" ht="15.75">
      <c r="A14" s="92" t="s">
        <v>67</v>
      </c>
      <c r="B14" s="93"/>
      <c r="C14" s="93"/>
      <c r="D14" s="93"/>
      <c r="E14" s="94"/>
      <c r="F14" s="35">
        <f>F8+F9+F10</f>
        <v>33172631</v>
      </c>
      <c r="G14" s="35">
        <f>G8+G9+G10</f>
        <v>39095614</v>
      </c>
    </row>
    <row r="15" spans="1:8" ht="15.75">
      <c r="A15" s="31"/>
      <c r="B15" s="31"/>
      <c r="C15" s="31"/>
      <c r="D15" s="31"/>
      <c r="E15" s="31"/>
      <c r="F15" s="31"/>
      <c r="G15" s="31"/>
    </row>
    <row r="16" spans="1:8" ht="15.75">
      <c r="A16" s="31"/>
      <c r="B16" s="31"/>
      <c r="C16" s="31"/>
      <c r="D16" s="31"/>
      <c r="E16" s="31"/>
      <c r="F16" s="31"/>
      <c r="G16" s="31"/>
    </row>
    <row r="17" spans="1:7" ht="15.75">
      <c r="A17" s="31"/>
      <c r="B17" s="31"/>
      <c r="C17" s="31"/>
      <c r="D17" s="31"/>
      <c r="E17" s="31"/>
      <c r="F17" s="31"/>
      <c r="G17" s="31"/>
    </row>
    <row r="18" spans="1:7" ht="15.75">
      <c r="A18" s="31"/>
      <c r="B18" s="31"/>
      <c r="C18" s="31"/>
      <c r="D18" s="31"/>
      <c r="E18" s="31"/>
      <c r="F18" s="31"/>
      <c r="G18" s="31"/>
    </row>
    <row r="19" spans="1:7" ht="15.75">
      <c r="A19" s="31"/>
      <c r="B19" s="31"/>
      <c r="C19" s="31"/>
      <c r="D19" s="31"/>
      <c r="E19" s="31"/>
      <c r="F19" s="31"/>
      <c r="G19" s="31"/>
    </row>
    <row r="20" spans="1:7" ht="15.75">
      <c r="A20" s="31"/>
      <c r="B20" s="31"/>
      <c r="C20" s="31"/>
      <c r="D20" s="134" t="s">
        <v>29</v>
      </c>
      <c r="E20" s="134"/>
      <c r="F20" s="134"/>
      <c r="G20" s="31"/>
    </row>
    <row r="21" spans="1:7" ht="15.75">
      <c r="A21" s="31"/>
      <c r="B21" s="31"/>
      <c r="C21" s="31"/>
      <c r="D21" s="39"/>
      <c r="E21" s="39"/>
      <c r="F21" s="40"/>
      <c r="G21" s="41"/>
    </row>
    <row r="22" spans="1:7" ht="15.75">
      <c r="A22" s="31"/>
      <c r="B22" s="135" t="s">
        <v>30</v>
      </c>
      <c r="C22" s="135"/>
      <c r="D22" s="135"/>
      <c r="E22" s="135"/>
      <c r="F22" s="36">
        <v>20083788</v>
      </c>
      <c r="G22" s="36">
        <v>20923879</v>
      </c>
    </row>
    <row r="23" spans="1:7" ht="15.75">
      <c r="B23" s="131" t="s">
        <v>31</v>
      </c>
      <c r="C23" s="132"/>
      <c r="D23" s="132"/>
      <c r="E23" s="133"/>
      <c r="F23" s="36">
        <v>4959958</v>
      </c>
      <c r="G23" s="36">
        <v>5275255</v>
      </c>
    </row>
    <row r="25" spans="1:7" ht="15.75">
      <c r="B25" s="139"/>
      <c r="C25" s="139"/>
      <c r="D25" s="139"/>
      <c r="E25" s="139"/>
      <c r="F25" s="42"/>
      <c r="G25" s="42"/>
    </row>
    <row r="26" spans="1:7" ht="15.75">
      <c r="B26" s="31"/>
      <c r="C26" s="31"/>
      <c r="D26" s="31"/>
      <c r="E26" s="31"/>
      <c r="F26" s="31"/>
      <c r="G26" s="31"/>
    </row>
    <row r="27" spans="1:7" ht="15.75">
      <c r="B27" s="140" t="s">
        <v>29</v>
      </c>
      <c r="C27" s="141"/>
      <c r="D27" s="141"/>
      <c r="E27" s="142"/>
      <c r="F27" s="35">
        <f>F22+F23</f>
        <v>25043746</v>
      </c>
      <c r="G27" s="35">
        <f>G22+G23</f>
        <v>26199134</v>
      </c>
    </row>
    <row r="31" spans="1:7" ht="15.75">
      <c r="B31" s="30"/>
      <c r="C31" s="30"/>
      <c r="D31" s="30"/>
      <c r="E31" s="30"/>
      <c r="F31" s="130" t="s">
        <v>20</v>
      </c>
      <c r="G31" s="130"/>
    </row>
  </sheetData>
  <mergeCells count="18">
    <mergeCell ref="B9:E9"/>
    <mergeCell ref="A2:H2"/>
    <mergeCell ref="B5:E5"/>
    <mergeCell ref="B6:E6"/>
    <mergeCell ref="B7:E7"/>
    <mergeCell ref="B8:E8"/>
    <mergeCell ref="B3:E3"/>
    <mergeCell ref="B4:E4"/>
    <mergeCell ref="B12:E12"/>
    <mergeCell ref="B10:E10"/>
    <mergeCell ref="B11:E11"/>
    <mergeCell ref="B25:E25"/>
    <mergeCell ref="B27:E27"/>
    <mergeCell ref="F31:G31"/>
    <mergeCell ref="B13:E13"/>
    <mergeCell ref="D20:F20"/>
    <mergeCell ref="B22:E22"/>
    <mergeCell ref="B23:E2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selection sqref="A1:XFD1048576"/>
    </sheetView>
  </sheetViews>
  <sheetFormatPr defaultRowHeight="15"/>
  <cols>
    <col min="1" max="1" width="4.28515625" customWidth="1"/>
    <col min="5" max="5" width="21.7109375" customWidth="1"/>
    <col min="6" max="6" width="14.28515625" customWidth="1"/>
    <col min="7" max="7" width="14" customWidth="1"/>
    <col min="8" max="8" width="5.140625" customWidth="1"/>
  </cols>
  <sheetData>
    <row r="1" spans="1:8" ht="27" customHeight="1">
      <c r="A1" s="44"/>
      <c r="B1" s="44"/>
      <c r="C1" s="160" t="s">
        <v>79</v>
      </c>
      <c r="D1" s="160"/>
      <c r="E1" s="160"/>
      <c r="F1" s="160"/>
      <c r="G1" s="160"/>
      <c r="H1" s="44"/>
    </row>
    <row r="2" spans="1:8" ht="18">
      <c r="A2" s="44"/>
      <c r="B2" s="55"/>
      <c r="C2" s="160"/>
      <c r="D2" s="160"/>
      <c r="E2" s="160"/>
      <c r="F2" s="160"/>
      <c r="G2" s="160"/>
      <c r="H2" s="55"/>
    </row>
    <row r="3" spans="1:8" ht="18.75">
      <c r="A3" s="50"/>
      <c r="B3" s="161"/>
      <c r="C3" s="161"/>
      <c r="D3" s="161"/>
      <c r="E3" s="161"/>
      <c r="F3" s="161"/>
      <c r="G3" s="161"/>
      <c r="H3" s="161"/>
    </row>
    <row r="4" spans="1:8" ht="15.75">
      <c r="A4" s="46"/>
      <c r="B4" s="162"/>
      <c r="C4" s="162"/>
      <c r="D4" s="162"/>
      <c r="E4" s="162"/>
      <c r="F4" s="162"/>
      <c r="G4" s="162"/>
      <c r="H4" s="44"/>
    </row>
    <row r="5" spans="1:8" ht="26.25" customHeight="1">
      <c r="A5" s="45" t="s">
        <v>2</v>
      </c>
      <c r="B5" s="163"/>
      <c r="C5" s="164"/>
      <c r="D5" s="164"/>
      <c r="E5" s="165"/>
      <c r="F5" s="49" t="s">
        <v>32</v>
      </c>
      <c r="G5" s="49" t="s">
        <v>33</v>
      </c>
      <c r="H5" s="56" t="s">
        <v>34</v>
      </c>
    </row>
    <row r="6" spans="1:8" ht="15.75">
      <c r="A6" s="51">
        <v>1</v>
      </c>
      <c r="B6" s="152" t="s">
        <v>35</v>
      </c>
      <c r="C6" s="153"/>
      <c r="D6" s="153"/>
      <c r="E6" s="154"/>
      <c r="F6" s="54">
        <v>6067099</v>
      </c>
      <c r="G6" s="54">
        <v>5619854</v>
      </c>
      <c r="H6" s="59">
        <f>G6/F6%</f>
        <v>92.628355001294693</v>
      </c>
    </row>
    <row r="7" spans="1:8" ht="15.75">
      <c r="A7" s="51">
        <v>2</v>
      </c>
      <c r="B7" s="152" t="s">
        <v>36</v>
      </c>
      <c r="C7" s="153"/>
      <c r="D7" s="153"/>
      <c r="E7" s="154"/>
      <c r="F7" s="54">
        <v>921137</v>
      </c>
      <c r="G7" s="54">
        <v>344478</v>
      </c>
      <c r="H7" s="59">
        <f t="shared" ref="H7:H20" si="0">G7/F7%</f>
        <v>37.397043002289557</v>
      </c>
    </row>
    <row r="8" spans="1:8" ht="15.75">
      <c r="A8" s="51">
        <v>3</v>
      </c>
      <c r="B8" s="152" t="s">
        <v>37</v>
      </c>
      <c r="C8" s="153"/>
      <c r="D8" s="153"/>
      <c r="E8" s="154"/>
      <c r="F8" s="54">
        <v>272991</v>
      </c>
      <c r="G8" s="54">
        <v>86604</v>
      </c>
      <c r="H8" s="59">
        <f t="shared" si="0"/>
        <v>31.724122773278243</v>
      </c>
    </row>
    <row r="9" spans="1:8" ht="15.75">
      <c r="A9" s="51">
        <v>4</v>
      </c>
      <c r="B9" s="152" t="s">
        <v>38</v>
      </c>
      <c r="C9" s="153"/>
      <c r="D9" s="153"/>
      <c r="E9" s="154"/>
      <c r="F9" s="54">
        <v>274675</v>
      </c>
      <c r="G9" s="54">
        <v>176722</v>
      </c>
      <c r="H9" s="59">
        <f t="shared" si="0"/>
        <v>64.338581960498772</v>
      </c>
    </row>
    <row r="10" spans="1:8" ht="15.75">
      <c r="A10" s="51">
        <v>5</v>
      </c>
      <c r="B10" s="152" t="s">
        <v>39</v>
      </c>
      <c r="C10" s="153"/>
      <c r="D10" s="153"/>
      <c r="E10" s="154"/>
      <c r="F10" s="54">
        <v>470568</v>
      </c>
      <c r="G10" s="54">
        <v>251215</v>
      </c>
      <c r="H10" s="59">
        <f t="shared" si="0"/>
        <v>53.385483075772257</v>
      </c>
    </row>
    <row r="11" spans="1:8" ht="15.75">
      <c r="A11" s="51">
        <v>6</v>
      </c>
      <c r="B11" s="152" t="s">
        <v>40</v>
      </c>
      <c r="C11" s="153"/>
      <c r="D11" s="153"/>
      <c r="E11" s="154"/>
      <c r="F11" s="54">
        <v>199277</v>
      </c>
      <c r="G11" s="54">
        <v>189895</v>
      </c>
      <c r="H11" s="59">
        <f t="shared" si="0"/>
        <v>95.291980509542</v>
      </c>
    </row>
    <row r="12" spans="1:8" ht="15.75">
      <c r="A12" s="51">
        <v>7</v>
      </c>
      <c r="B12" s="152" t="s">
        <v>41</v>
      </c>
      <c r="C12" s="153"/>
      <c r="D12" s="153"/>
      <c r="E12" s="154"/>
      <c r="F12" s="54">
        <v>350740</v>
      </c>
      <c r="G12" s="54">
        <v>298577</v>
      </c>
      <c r="H12" s="59">
        <f t="shared" si="0"/>
        <v>85.127729942407484</v>
      </c>
    </row>
    <row r="13" spans="1:8" ht="15.75">
      <c r="A13" s="51">
        <v>8</v>
      </c>
      <c r="B13" s="152" t="s">
        <v>42</v>
      </c>
      <c r="C13" s="153"/>
      <c r="D13" s="153"/>
      <c r="E13" s="154"/>
      <c r="F13" s="54">
        <v>426524</v>
      </c>
      <c r="G13" s="54">
        <v>280803</v>
      </c>
      <c r="H13" s="59">
        <f t="shared" si="0"/>
        <v>65.835216775609354</v>
      </c>
    </row>
    <row r="14" spans="1:8" ht="15.75">
      <c r="A14" s="51">
        <v>9</v>
      </c>
      <c r="B14" s="152" t="s">
        <v>43</v>
      </c>
      <c r="C14" s="153"/>
      <c r="D14" s="153"/>
      <c r="E14" s="154"/>
      <c r="F14" s="54">
        <v>598599</v>
      </c>
      <c r="G14" s="54">
        <v>377239</v>
      </c>
      <c r="H14" s="59">
        <f t="shared" si="0"/>
        <v>63.020319111792702</v>
      </c>
    </row>
    <row r="15" spans="1:8" ht="15.75">
      <c r="A15" s="51">
        <v>10</v>
      </c>
      <c r="B15" s="152" t="s">
        <v>57</v>
      </c>
      <c r="C15" s="153"/>
      <c r="D15" s="153"/>
      <c r="E15" s="154"/>
      <c r="F15" s="54">
        <v>250343</v>
      </c>
      <c r="G15" s="54">
        <v>161602</v>
      </c>
      <c r="H15" s="59">
        <f t="shared" si="0"/>
        <v>64.552234334493079</v>
      </c>
    </row>
    <row r="16" spans="1:8" ht="15.75">
      <c r="A16" s="51">
        <v>11</v>
      </c>
      <c r="B16" s="152" t="s">
        <v>70</v>
      </c>
      <c r="C16" s="153"/>
      <c r="D16" s="153"/>
      <c r="E16" s="154"/>
      <c r="F16" s="54"/>
      <c r="G16" s="54">
        <v>2152</v>
      </c>
      <c r="H16" s="59"/>
    </row>
    <row r="17" spans="1:9" ht="15.75">
      <c r="A17" s="51">
        <v>11</v>
      </c>
      <c r="B17" s="111" t="s">
        <v>75</v>
      </c>
      <c r="C17" s="109"/>
      <c r="D17" s="109"/>
      <c r="E17" s="110"/>
      <c r="F17" s="54">
        <v>218129</v>
      </c>
      <c r="G17" s="54">
        <v>211829</v>
      </c>
      <c r="H17" s="59">
        <f t="shared" si="0"/>
        <v>97.111800815113995</v>
      </c>
    </row>
    <row r="18" spans="1:9" ht="15.75">
      <c r="A18" s="51">
        <v>12</v>
      </c>
      <c r="B18" s="157" t="s">
        <v>76</v>
      </c>
      <c r="C18" s="158"/>
      <c r="D18" s="158"/>
      <c r="E18" s="159"/>
      <c r="F18" s="54">
        <v>224934</v>
      </c>
      <c r="G18" s="54">
        <v>65761</v>
      </c>
      <c r="H18" s="59">
        <f t="shared" si="0"/>
        <v>29.235686912605473</v>
      </c>
    </row>
    <row r="19" spans="1:9" ht="15.75">
      <c r="A19" s="51">
        <v>13</v>
      </c>
      <c r="B19" s="152" t="s">
        <v>58</v>
      </c>
      <c r="C19" s="153"/>
      <c r="D19" s="153"/>
      <c r="E19" s="154"/>
      <c r="F19" s="95">
        <v>3443162</v>
      </c>
      <c r="G19" s="95">
        <v>2987972</v>
      </c>
      <c r="H19" s="59">
        <f t="shared" si="0"/>
        <v>86.779884304020541</v>
      </c>
    </row>
    <row r="20" spans="1:9" ht="15.75">
      <c r="A20" s="85"/>
      <c r="B20" s="152" t="s">
        <v>44</v>
      </c>
      <c r="C20" s="153"/>
      <c r="D20" s="153"/>
      <c r="E20" s="154"/>
      <c r="F20" s="52">
        <f>F6+F7+F8+F9+F10+F11+F12+F13+F14+F15+F16+F17+F18+F19</f>
        <v>13718178</v>
      </c>
      <c r="G20" s="52">
        <f>G6+G7+G8+G9+G10+G11+G12+G13+G14+G15+G16+G17+G18+G19</f>
        <v>11054703</v>
      </c>
      <c r="H20" s="59">
        <f t="shared" si="0"/>
        <v>80.584338532420261</v>
      </c>
      <c r="I20" s="76"/>
    </row>
    <row r="21" spans="1:9" ht="15.75">
      <c r="A21" s="63"/>
      <c r="B21" s="65"/>
      <c r="C21" s="65"/>
      <c r="D21" s="65"/>
      <c r="E21" s="66"/>
      <c r="F21" s="62"/>
      <c r="G21" s="62"/>
      <c r="H21" s="76"/>
      <c r="I21" s="76"/>
    </row>
    <row r="22" spans="1:9" ht="15.75">
      <c r="A22" s="63"/>
      <c r="B22" s="63"/>
      <c r="C22" s="63"/>
      <c r="D22" s="63"/>
      <c r="E22" s="63"/>
      <c r="F22" s="62"/>
      <c r="G22" s="62"/>
      <c r="H22" s="76"/>
      <c r="I22" s="76"/>
    </row>
    <row r="23" spans="1:9" ht="15.75">
      <c r="A23" s="63"/>
      <c r="B23" s="63"/>
      <c r="C23" s="63"/>
      <c r="D23" s="63"/>
      <c r="E23" s="63"/>
      <c r="F23" s="62"/>
      <c r="G23" s="62"/>
      <c r="H23" s="76"/>
      <c r="I23" s="76"/>
    </row>
    <row r="24" spans="1:9" ht="15.75">
      <c r="A24" s="63"/>
      <c r="B24" s="63"/>
      <c r="C24" s="63"/>
      <c r="D24" s="63"/>
      <c r="E24" s="63"/>
      <c r="F24" s="62"/>
      <c r="G24" s="62"/>
      <c r="H24" s="76"/>
      <c r="I24" s="76"/>
    </row>
    <row r="25" spans="1:9" ht="15.75">
      <c r="A25" s="63"/>
      <c r="B25" s="63"/>
      <c r="C25" s="63"/>
      <c r="D25" s="63"/>
      <c r="E25" s="63"/>
      <c r="F25" s="62"/>
      <c r="G25" s="62"/>
      <c r="H25" s="76"/>
      <c r="I25" s="76"/>
    </row>
    <row r="26" spans="1:9" ht="15.75">
      <c r="A26" s="65"/>
      <c r="B26" s="63"/>
      <c r="C26" s="63"/>
      <c r="D26" s="63"/>
      <c r="E26" s="63"/>
      <c r="F26" s="57"/>
      <c r="G26" s="57"/>
      <c r="H26" s="76"/>
    </row>
    <row r="27" spans="1:9" ht="15.75">
      <c r="A27" s="64"/>
      <c r="B27" s="65"/>
      <c r="C27" s="65"/>
      <c r="D27" s="66"/>
      <c r="E27" s="66"/>
      <c r="F27" s="44"/>
      <c r="G27" s="44"/>
    </row>
    <row r="28" spans="1:9">
      <c r="A28" s="77"/>
      <c r="B28" s="64"/>
      <c r="C28" s="64"/>
      <c r="D28" s="44"/>
      <c r="E28" s="44"/>
      <c r="F28" s="44"/>
      <c r="G28" s="44"/>
    </row>
    <row r="34" spans="1:11" ht="15.75">
      <c r="A34" s="44"/>
      <c r="B34" s="44"/>
      <c r="C34" s="44"/>
      <c r="D34" s="44"/>
      <c r="E34" s="44"/>
      <c r="F34" s="155" t="s">
        <v>20</v>
      </c>
      <c r="G34" s="155"/>
    </row>
    <row r="44" spans="1:11" ht="18">
      <c r="I44" s="55"/>
      <c r="J44" s="55"/>
      <c r="K44" s="55"/>
    </row>
    <row r="45" spans="1:11" ht="18">
      <c r="C45" s="44"/>
      <c r="D45" s="44"/>
      <c r="E45" s="44"/>
      <c r="F45" s="55"/>
      <c r="G45" s="55"/>
      <c r="H45" s="55"/>
      <c r="I45" s="50"/>
      <c r="J45" s="50"/>
      <c r="K45" s="50"/>
    </row>
    <row r="46" spans="1:11" ht="18">
      <c r="C46" s="44"/>
      <c r="D46" s="98"/>
      <c r="E46" s="55"/>
      <c r="F46" s="50"/>
      <c r="G46" s="50"/>
      <c r="H46" s="50"/>
      <c r="I46" s="48"/>
      <c r="J46" s="48"/>
      <c r="K46" s="44"/>
    </row>
    <row r="47" spans="1:11" ht="15.75">
      <c r="C47" s="44"/>
      <c r="D47" s="50"/>
      <c r="E47" s="50"/>
      <c r="F47" s="47"/>
      <c r="G47" s="47"/>
      <c r="H47" s="47"/>
      <c r="I47" s="67"/>
      <c r="J47" s="67"/>
      <c r="K47" s="60"/>
    </row>
    <row r="48" spans="1:11" ht="15.75">
      <c r="C48" s="60"/>
      <c r="D48" s="46"/>
      <c r="E48" s="53"/>
      <c r="F48" s="65"/>
      <c r="G48" s="65"/>
      <c r="H48" s="65"/>
      <c r="I48" s="61"/>
      <c r="J48" s="61"/>
      <c r="K48" s="58"/>
    </row>
    <row r="49" spans="3:11" ht="15.75">
      <c r="C49" s="60"/>
      <c r="D49" s="68"/>
      <c r="E49" s="65"/>
      <c r="F49" s="58"/>
      <c r="G49" s="58"/>
      <c r="H49" s="58"/>
      <c r="I49" s="61"/>
      <c r="J49" s="61"/>
      <c r="K49" s="58"/>
    </row>
    <row r="50" spans="3:11" ht="15.75">
      <c r="C50" s="60"/>
      <c r="D50" s="99"/>
      <c r="E50" s="58"/>
      <c r="F50" s="58"/>
      <c r="G50" s="58"/>
      <c r="H50" s="58"/>
      <c r="I50" s="61"/>
      <c r="J50" s="61"/>
      <c r="K50" s="58"/>
    </row>
    <row r="51" spans="3:11" ht="15.75">
      <c r="C51" s="60"/>
      <c r="D51" s="99"/>
      <c r="E51" s="58"/>
      <c r="F51" s="58"/>
      <c r="G51" s="58"/>
      <c r="H51" s="58"/>
      <c r="I51" s="61"/>
      <c r="J51" s="61"/>
      <c r="K51" s="58"/>
    </row>
    <row r="52" spans="3:11" ht="15.75">
      <c r="C52" s="60"/>
      <c r="D52" s="99"/>
      <c r="E52" s="58"/>
      <c r="F52" s="58"/>
      <c r="G52" s="58"/>
      <c r="H52" s="58"/>
      <c r="I52" s="61"/>
      <c r="J52" s="61"/>
      <c r="K52" s="58"/>
    </row>
    <row r="53" spans="3:11" ht="15.75">
      <c r="C53" s="60"/>
      <c r="D53" s="99"/>
      <c r="E53" s="58"/>
      <c r="F53" s="58"/>
      <c r="G53" s="58"/>
      <c r="H53" s="58"/>
      <c r="I53" s="61"/>
      <c r="J53" s="61"/>
      <c r="K53" s="58"/>
    </row>
    <row r="54" spans="3:11" ht="15.75">
      <c r="C54" s="60"/>
      <c r="D54" s="99"/>
      <c r="E54" s="58"/>
      <c r="F54" s="58"/>
      <c r="G54" s="58"/>
      <c r="H54" s="58"/>
      <c r="I54" s="61"/>
      <c r="J54" s="61"/>
      <c r="K54" s="58"/>
    </row>
    <row r="55" spans="3:11" ht="15.75">
      <c r="C55" s="60"/>
      <c r="D55" s="99"/>
      <c r="E55" s="58"/>
      <c r="F55" s="58"/>
      <c r="G55" s="58"/>
      <c r="H55" s="58"/>
      <c r="I55" s="61"/>
      <c r="J55" s="61"/>
      <c r="K55" s="58"/>
    </row>
    <row r="56" spans="3:11" ht="15.75">
      <c r="C56" s="60"/>
      <c r="D56" s="99"/>
      <c r="E56" s="58"/>
      <c r="F56" s="58"/>
      <c r="G56" s="58"/>
      <c r="H56" s="58"/>
      <c r="I56" s="61"/>
      <c r="J56" s="61"/>
      <c r="K56" s="58"/>
    </row>
    <row r="57" spans="3:11" ht="15.75">
      <c r="C57" s="60"/>
      <c r="D57" s="99"/>
      <c r="E57" s="58"/>
      <c r="F57" s="58"/>
      <c r="G57" s="58"/>
      <c r="H57" s="58"/>
      <c r="I57" s="61"/>
      <c r="J57" s="61"/>
      <c r="K57" s="58"/>
    </row>
    <row r="58" spans="3:11" ht="15.75">
      <c r="C58" s="60"/>
      <c r="D58" s="99"/>
      <c r="E58" s="58"/>
      <c r="F58" s="58"/>
      <c r="G58" s="58"/>
      <c r="H58" s="58"/>
      <c r="I58" s="57"/>
      <c r="J58" s="57"/>
      <c r="K58" s="58"/>
    </row>
    <row r="59" spans="3:11" ht="15.75">
      <c r="C59" s="60"/>
      <c r="D59" s="99"/>
      <c r="E59" s="58"/>
      <c r="F59" s="66"/>
      <c r="G59" s="66"/>
      <c r="H59" s="66"/>
      <c r="I59" s="62"/>
      <c r="J59" s="62"/>
      <c r="K59" s="60"/>
    </row>
    <row r="60" spans="3:11" ht="15.75">
      <c r="C60" s="60"/>
      <c r="D60" s="66"/>
      <c r="E60" s="66"/>
      <c r="F60" s="63"/>
      <c r="G60" s="63"/>
      <c r="H60" s="63"/>
      <c r="I60" s="62"/>
      <c r="J60" s="62"/>
      <c r="K60" s="60"/>
    </row>
    <row r="61" spans="3:11" ht="15.75">
      <c r="C61" s="60"/>
      <c r="D61" s="63"/>
      <c r="E61" s="63"/>
      <c r="F61" s="63"/>
      <c r="G61" s="63"/>
      <c r="H61" s="63"/>
      <c r="I61" s="62"/>
      <c r="J61" s="62"/>
      <c r="K61" s="60"/>
    </row>
    <row r="62" spans="3:11" ht="15.75">
      <c r="C62" s="60"/>
      <c r="D62" s="63"/>
      <c r="E62" s="63"/>
      <c r="F62" s="63"/>
      <c r="G62" s="63"/>
      <c r="H62" s="63"/>
      <c r="I62" s="62"/>
      <c r="J62" s="62"/>
      <c r="K62" s="60"/>
    </row>
    <row r="63" spans="3:11" ht="15.75">
      <c r="C63" s="60"/>
      <c r="D63" s="63"/>
      <c r="E63" s="63"/>
      <c r="F63" s="63"/>
      <c r="G63" s="63"/>
      <c r="H63" s="63"/>
      <c r="I63" s="57"/>
      <c r="J63" s="57"/>
      <c r="K63" s="60"/>
    </row>
    <row r="64" spans="3:11" ht="15.75">
      <c r="C64" s="60"/>
      <c r="D64" s="63"/>
      <c r="E64" s="63"/>
      <c r="F64" s="66"/>
      <c r="G64" s="66"/>
      <c r="H64" s="66"/>
      <c r="I64" s="60"/>
      <c r="J64" s="60"/>
      <c r="K64" s="60"/>
    </row>
    <row r="65" spans="3:11" ht="15.75">
      <c r="C65" s="60"/>
      <c r="D65" s="66"/>
      <c r="E65" s="66"/>
      <c r="F65" s="60"/>
      <c r="G65" s="60"/>
      <c r="H65" s="60"/>
      <c r="I65" s="60"/>
      <c r="J65" s="60"/>
      <c r="K65" s="60"/>
    </row>
    <row r="66" spans="3:11">
      <c r="C66" s="60"/>
      <c r="D66" s="60"/>
      <c r="E66" s="60"/>
      <c r="F66" s="60"/>
      <c r="G66" s="60"/>
      <c r="H66" s="60"/>
      <c r="I66" s="60"/>
      <c r="J66" s="60"/>
      <c r="K66" s="60"/>
    </row>
    <row r="67" spans="3:11">
      <c r="C67" s="60"/>
      <c r="D67" s="60"/>
      <c r="E67" s="60"/>
      <c r="F67" s="60"/>
      <c r="G67" s="60"/>
      <c r="H67" s="60"/>
      <c r="I67" s="60"/>
      <c r="J67" s="60"/>
      <c r="K67" s="60"/>
    </row>
    <row r="68" spans="3:11">
      <c r="C68" s="60"/>
      <c r="D68" s="60"/>
      <c r="E68" s="60"/>
      <c r="F68" s="60"/>
      <c r="G68" s="60"/>
      <c r="H68" s="60"/>
      <c r="I68" s="60"/>
      <c r="J68" s="60"/>
      <c r="K68" s="60"/>
    </row>
    <row r="69" spans="3:11">
      <c r="C69" s="60"/>
      <c r="D69" s="60"/>
      <c r="E69" s="60"/>
      <c r="F69" s="60"/>
      <c r="G69" s="60"/>
      <c r="H69" s="60"/>
      <c r="I69" s="60"/>
      <c r="J69" s="60"/>
      <c r="K69" s="60"/>
    </row>
    <row r="70" spans="3:11">
      <c r="C70" s="60"/>
      <c r="D70" s="60"/>
      <c r="E70" s="60"/>
      <c r="F70" s="60"/>
      <c r="G70" s="60"/>
      <c r="H70" s="60"/>
      <c r="I70" s="60"/>
      <c r="J70" s="60"/>
      <c r="K70" s="60"/>
    </row>
    <row r="71" spans="3:11" ht="15.75">
      <c r="C71" s="60"/>
      <c r="D71" s="60"/>
      <c r="E71" s="60"/>
      <c r="F71" s="60"/>
      <c r="G71" s="60"/>
      <c r="H71" s="60"/>
      <c r="I71" s="156"/>
      <c r="J71" s="156"/>
      <c r="K71" s="60"/>
    </row>
    <row r="72" spans="3:11">
      <c r="C72" s="60"/>
      <c r="D72" s="60"/>
      <c r="E72" s="60"/>
      <c r="F72" s="60"/>
      <c r="G72" s="60"/>
      <c r="H72" s="60"/>
      <c r="I72" s="60"/>
      <c r="J72" s="60"/>
      <c r="K72" s="60"/>
    </row>
    <row r="73" spans="3:11">
      <c r="C73" s="60"/>
      <c r="D73" s="60"/>
      <c r="E73" s="60"/>
      <c r="F73" s="60"/>
      <c r="G73" s="60"/>
      <c r="H73" s="60"/>
      <c r="I73" s="60"/>
      <c r="J73" s="60"/>
      <c r="K73" s="60"/>
    </row>
    <row r="74" spans="3:11">
      <c r="C74" s="60"/>
      <c r="D74" s="60"/>
      <c r="E74" s="60"/>
      <c r="F74" s="60"/>
      <c r="G74" s="60"/>
      <c r="H74" s="60"/>
      <c r="I74" s="69"/>
      <c r="J74" s="69"/>
      <c r="K74" s="60"/>
    </row>
    <row r="75" spans="3:11">
      <c r="C75" s="60"/>
      <c r="D75" s="60"/>
      <c r="E75" s="60"/>
      <c r="F75" s="60"/>
      <c r="G75" s="60"/>
      <c r="H75" s="60"/>
      <c r="I75" s="60"/>
      <c r="J75" s="60"/>
      <c r="K75" s="60"/>
    </row>
    <row r="76" spans="3:11">
      <c r="C76" s="60"/>
      <c r="D76" s="60"/>
      <c r="E76" s="60"/>
      <c r="F76" s="60"/>
      <c r="G76" s="60"/>
      <c r="H76" s="60"/>
    </row>
  </sheetData>
  <mergeCells count="21">
    <mergeCell ref="B13:E13"/>
    <mergeCell ref="C1:G2"/>
    <mergeCell ref="B3:H3"/>
    <mergeCell ref="B4:G4"/>
    <mergeCell ref="B5:E5"/>
    <mergeCell ref="B6:E6"/>
    <mergeCell ref="B7:E7"/>
    <mergeCell ref="B10:E10"/>
    <mergeCell ref="B11:E11"/>
    <mergeCell ref="B12:E12"/>
    <mergeCell ref="B8:E8"/>
    <mergeCell ref="B9:E9"/>
    <mergeCell ref="B14:E14"/>
    <mergeCell ref="B20:E20"/>
    <mergeCell ref="F34:G34"/>
    <mergeCell ref="I71:J71"/>
    <mergeCell ref="B15:E15"/>
    <mergeCell ref="B16:E16"/>
    <mergeCell ref="B19:E19"/>
    <mergeCell ref="B17:E17"/>
    <mergeCell ref="B18:E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opLeftCell="A13" workbookViewId="0">
      <selection activeCell="G18" sqref="G18"/>
    </sheetView>
  </sheetViews>
  <sheetFormatPr defaultRowHeight="15"/>
  <cols>
    <col min="1" max="1" width="4.28515625" customWidth="1"/>
    <col min="5" max="5" width="21.7109375" customWidth="1"/>
    <col min="6" max="6" width="14.28515625" customWidth="1"/>
    <col min="7" max="7" width="14" customWidth="1"/>
    <col min="8" max="8" width="5.140625" customWidth="1"/>
  </cols>
  <sheetData>
    <row r="1" spans="1:8">
      <c r="A1" s="44"/>
      <c r="B1" s="44"/>
      <c r="C1" s="160" t="s">
        <v>83</v>
      </c>
      <c r="D1" s="160"/>
      <c r="E1" s="160"/>
      <c r="F1" s="160"/>
      <c r="G1" s="160"/>
      <c r="H1" s="44"/>
    </row>
    <row r="2" spans="1:8" ht="18">
      <c r="A2" s="44"/>
      <c r="B2" s="55"/>
      <c r="C2" s="160"/>
      <c r="D2" s="160"/>
      <c r="E2" s="160"/>
      <c r="F2" s="160"/>
      <c r="G2" s="160"/>
      <c r="H2" s="55"/>
    </row>
    <row r="3" spans="1:8" ht="18.75">
      <c r="A3" s="50"/>
      <c r="B3" s="161"/>
      <c r="C3" s="161"/>
      <c r="D3" s="161"/>
      <c r="E3" s="161"/>
      <c r="F3" s="161"/>
      <c r="G3" s="161"/>
      <c r="H3" s="161"/>
    </row>
    <row r="4" spans="1:8" ht="15.75">
      <c r="A4" s="46"/>
      <c r="B4" s="162"/>
      <c r="C4" s="162"/>
      <c r="D4" s="162"/>
      <c r="E4" s="162"/>
      <c r="F4" s="162"/>
      <c r="G4" s="162"/>
      <c r="H4" s="44"/>
    </row>
    <row r="5" spans="1:8" ht="15.75">
      <c r="A5" s="45" t="s">
        <v>2</v>
      </c>
      <c r="B5" s="163"/>
      <c r="C5" s="164"/>
      <c r="D5" s="164"/>
      <c r="E5" s="165"/>
      <c r="F5" s="49" t="s">
        <v>32</v>
      </c>
      <c r="G5" s="49" t="s">
        <v>33</v>
      </c>
      <c r="H5" s="56" t="s">
        <v>34</v>
      </c>
    </row>
    <row r="6" spans="1:8" ht="15.75">
      <c r="A6" s="51">
        <v>1</v>
      </c>
      <c r="B6" s="152" t="s">
        <v>35</v>
      </c>
      <c r="C6" s="153"/>
      <c r="D6" s="153"/>
      <c r="E6" s="154"/>
      <c r="F6" s="54">
        <v>6672529</v>
      </c>
      <c r="G6" s="54">
        <v>6506982</v>
      </c>
      <c r="H6" s="59">
        <f>G6/F6%</f>
        <v>97.518976687849545</v>
      </c>
    </row>
    <row r="7" spans="1:8" ht="15.75">
      <c r="A7" s="51">
        <v>2</v>
      </c>
      <c r="B7" s="152" t="s">
        <v>36</v>
      </c>
      <c r="C7" s="153"/>
      <c r="D7" s="153"/>
      <c r="E7" s="154"/>
      <c r="F7" s="54">
        <v>1090391</v>
      </c>
      <c r="G7" s="54">
        <v>361532</v>
      </c>
      <c r="H7" s="59">
        <f t="shared" ref="H7:H20" si="0">G7/F7%</f>
        <v>33.156179755702311</v>
      </c>
    </row>
    <row r="8" spans="1:8" ht="15.75">
      <c r="A8" s="51">
        <v>3</v>
      </c>
      <c r="B8" s="152" t="s">
        <v>37</v>
      </c>
      <c r="C8" s="153"/>
      <c r="D8" s="153"/>
      <c r="E8" s="154"/>
      <c r="F8" s="54">
        <v>266420</v>
      </c>
      <c r="G8" s="54">
        <v>188364</v>
      </c>
      <c r="H8" s="59">
        <f t="shared" si="0"/>
        <v>70.701899256812553</v>
      </c>
    </row>
    <row r="9" spans="1:8" ht="15.75">
      <c r="A9" s="51">
        <v>4</v>
      </c>
      <c r="B9" s="152" t="s">
        <v>38</v>
      </c>
      <c r="C9" s="153"/>
      <c r="D9" s="153"/>
      <c r="E9" s="154"/>
      <c r="F9" s="54">
        <v>272292</v>
      </c>
      <c r="G9" s="54">
        <v>231170</v>
      </c>
      <c r="H9" s="59">
        <f t="shared" si="0"/>
        <v>84.897830270444956</v>
      </c>
    </row>
    <row r="10" spans="1:8" ht="15.75">
      <c r="A10" s="51">
        <v>5</v>
      </c>
      <c r="B10" s="152" t="s">
        <v>39</v>
      </c>
      <c r="C10" s="153"/>
      <c r="D10" s="153"/>
      <c r="E10" s="154"/>
      <c r="F10" s="54">
        <v>468226</v>
      </c>
      <c r="G10" s="54">
        <v>245396</v>
      </c>
      <c r="H10" s="59">
        <f t="shared" si="0"/>
        <v>52.409733761047015</v>
      </c>
    </row>
    <row r="11" spans="1:8" ht="15.75">
      <c r="A11" s="51">
        <v>6</v>
      </c>
      <c r="B11" s="152" t="s">
        <v>40</v>
      </c>
      <c r="C11" s="153"/>
      <c r="D11" s="153"/>
      <c r="E11" s="154"/>
      <c r="F11" s="54">
        <v>179998</v>
      </c>
      <c r="G11" s="54">
        <v>158284</v>
      </c>
      <c r="H11" s="59">
        <f t="shared" si="0"/>
        <v>87.936532628140313</v>
      </c>
    </row>
    <row r="12" spans="1:8" ht="15.75">
      <c r="A12" s="51">
        <v>7</v>
      </c>
      <c r="B12" s="152" t="s">
        <v>41</v>
      </c>
      <c r="C12" s="153"/>
      <c r="D12" s="153"/>
      <c r="E12" s="154"/>
      <c r="F12" s="54">
        <v>303631</v>
      </c>
      <c r="G12" s="54">
        <v>295315</v>
      </c>
      <c r="H12" s="59">
        <f t="shared" si="0"/>
        <v>97.261149223893483</v>
      </c>
    </row>
    <row r="13" spans="1:8" ht="15.75">
      <c r="A13" s="51">
        <v>8</v>
      </c>
      <c r="B13" s="152" t="s">
        <v>42</v>
      </c>
      <c r="C13" s="153"/>
      <c r="D13" s="153"/>
      <c r="E13" s="154"/>
      <c r="F13" s="54">
        <v>441227</v>
      </c>
      <c r="G13" s="54">
        <v>320554</v>
      </c>
      <c r="H13" s="59">
        <f t="shared" si="0"/>
        <v>72.650585752911766</v>
      </c>
    </row>
    <row r="14" spans="1:8" ht="15.75">
      <c r="A14" s="51">
        <v>9</v>
      </c>
      <c r="B14" s="152" t="s">
        <v>43</v>
      </c>
      <c r="C14" s="153"/>
      <c r="D14" s="153"/>
      <c r="E14" s="154"/>
      <c r="F14" s="54">
        <v>478497</v>
      </c>
      <c r="G14" s="54">
        <v>502449</v>
      </c>
      <c r="H14" s="59">
        <f t="shared" si="0"/>
        <v>105.00567401676498</v>
      </c>
    </row>
    <row r="15" spans="1:8" ht="15.75">
      <c r="A15" s="51">
        <v>10</v>
      </c>
      <c r="B15" s="152" t="s">
        <v>57</v>
      </c>
      <c r="C15" s="153"/>
      <c r="D15" s="153"/>
      <c r="E15" s="154"/>
      <c r="F15" s="54">
        <v>237657</v>
      </c>
      <c r="G15" s="54">
        <v>187746</v>
      </c>
      <c r="H15" s="59">
        <f t="shared" si="0"/>
        <v>78.99872505333316</v>
      </c>
    </row>
    <row r="16" spans="1:8" ht="15.75">
      <c r="A16" s="51">
        <v>11</v>
      </c>
      <c r="B16" s="152" t="s">
        <v>70</v>
      </c>
      <c r="C16" s="153"/>
      <c r="D16" s="153"/>
      <c r="E16" s="154"/>
      <c r="F16" s="54">
        <v>0</v>
      </c>
      <c r="G16" s="54">
        <v>36447</v>
      </c>
      <c r="H16" s="59"/>
    </row>
    <row r="17" spans="1:9" ht="15.75">
      <c r="A17" s="51">
        <v>11</v>
      </c>
      <c r="B17" s="111" t="s">
        <v>75</v>
      </c>
      <c r="C17" s="109"/>
      <c r="D17" s="109"/>
      <c r="E17" s="110"/>
      <c r="F17" s="54">
        <v>185617</v>
      </c>
      <c r="G17" s="54">
        <v>165855</v>
      </c>
      <c r="H17" s="59">
        <f t="shared" si="0"/>
        <v>89.353345868104753</v>
      </c>
    </row>
    <row r="18" spans="1:9" ht="15.75">
      <c r="A18" s="51">
        <v>12</v>
      </c>
      <c r="B18" s="157" t="s">
        <v>76</v>
      </c>
      <c r="C18" s="158"/>
      <c r="D18" s="158"/>
      <c r="E18" s="159"/>
      <c r="F18" s="54">
        <v>0</v>
      </c>
      <c r="G18" s="54">
        <v>1801</v>
      </c>
      <c r="H18" s="59"/>
    </row>
    <row r="19" spans="1:9" ht="15.75">
      <c r="A19" s="51">
        <v>13</v>
      </c>
      <c r="B19" s="152" t="s">
        <v>58</v>
      </c>
      <c r="C19" s="153"/>
      <c r="D19" s="153"/>
      <c r="E19" s="154"/>
      <c r="F19" s="95">
        <v>3717160</v>
      </c>
      <c r="G19" s="95">
        <v>3532618</v>
      </c>
      <c r="H19" s="59">
        <f t="shared" si="0"/>
        <v>95.035403372467158</v>
      </c>
    </row>
    <row r="20" spans="1:9" ht="15.75">
      <c r="A20" s="85"/>
      <c r="B20" s="152" t="s">
        <v>44</v>
      </c>
      <c r="C20" s="153"/>
      <c r="D20" s="153"/>
      <c r="E20" s="154"/>
      <c r="F20" s="52">
        <f>F6+F7+F8+F9+F10+F11+F12+F13+F14+F15+F16+F17+F18+F19</f>
        <v>14313645</v>
      </c>
      <c r="G20" s="52">
        <f>G6+G7+G8+G9+G10+G11+G12+G13+G14+G15+G16+G17+G18+G19</f>
        <v>12734513</v>
      </c>
      <c r="H20" s="59">
        <f t="shared" si="0"/>
        <v>88.967645907104711</v>
      </c>
      <c r="I20" s="76"/>
    </row>
    <row r="21" spans="1:9" ht="15.75">
      <c r="A21" s="63"/>
      <c r="B21" s="65"/>
      <c r="C21" s="65"/>
      <c r="D21" s="65"/>
      <c r="E21" s="66"/>
      <c r="F21" s="62"/>
      <c r="G21" s="62"/>
      <c r="H21" s="76"/>
      <c r="I21" s="76"/>
    </row>
    <row r="22" spans="1:9" ht="15.75">
      <c r="A22" s="63"/>
      <c r="B22" s="63"/>
      <c r="C22" s="63"/>
      <c r="D22" s="63"/>
      <c r="E22" s="63"/>
      <c r="F22" s="62"/>
      <c r="G22" s="62"/>
      <c r="H22" s="76"/>
      <c r="I22" s="76"/>
    </row>
    <row r="23" spans="1:9" ht="15.75">
      <c r="A23" s="63"/>
      <c r="B23" s="63"/>
      <c r="C23" s="63"/>
      <c r="D23" s="63"/>
      <c r="E23" s="63"/>
      <c r="F23" s="62"/>
      <c r="G23" s="62"/>
      <c r="H23" s="76"/>
      <c r="I23" s="76"/>
    </row>
    <row r="24" spans="1:9" ht="15.75">
      <c r="A24" s="63"/>
      <c r="B24" s="63"/>
      <c r="C24" s="63"/>
      <c r="D24" s="63"/>
      <c r="E24" s="63"/>
      <c r="F24" s="62"/>
      <c r="G24" s="62"/>
      <c r="H24" s="76"/>
      <c r="I24" s="76"/>
    </row>
    <row r="25" spans="1:9" ht="15.75">
      <c r="A25" s="63"/>
      <c r="B25" s="63"/>
      <c r="C25" s="63"/>
      <c r="D25" s="63"/>
      <c r="E25" s="63"/>
      <c r="F25" s="62"/>
      <c r="G25" s="62"/>
      <c r="H25" s="76"/>
      <c r="I25" s="76"/>
    </row>
    <row r="26" spans="1:9" ht="15.75">
      <c r="A26" s="65"/>
      <c r="B26" s="63"/>
      <c r="C26" s="63"/>
      <c r="D26" s="63"/>
      <c r="E26" s="63"/>
      <c r="F26" s="57"/>
      <c r="G26" s="57"/>
      <c r="H26" s="76"/>
    </row>
    <row r="27" spans="1:9" ht="15.75">
      <c r="A27" s="64"/>
      <c r="B27" s="65"/>
      <c r="C27" s="65"/>
      <c r="D27" s="66"/>
      <c r="E27" s="66"/>
      <c r="F27" s="44"/>
      <c r="G27" s="44"/>
    </row>
    <row r="28" spans="1:9">
      <c r="A28" s="77"/>
      <c r="B28" s="64"/>
      <c r="C28" s="64"/>
      <c r="D28" s="44"/>
      <c r="E28" s="44"/>
      <c r="F28" s="44"/>
      <c r="G28" s="44"/>
    </row>
    <row r="34" spans="1:11" ht="15.75">
      <c r="A34" s="44"/>
      <c r="B34" s="44"/>
      <c r="C34" s="44"/>
      <c r="D34" s="44"/>
      <c r="E34" s="44"/>
      <c r="F34" s="155" t="s">
        <v>20</v>
      </c>
      <c r="G34" s="155"/>
    </row>
    <row r="44" spans="1:11" ht="18">
      <c r="I44" s="55"/>
      <c r="J44" s="55"/>
      <c r="K44" s="55"/>
    </row>
    <row r="45" spans="1:11" ht="18">
      <c r="C45" s="44"/>
      <c r="D45" s="44"/>
      <c r="E45" s="44"/>
      <c r="F45" s="55"/>
      <c r="G45" s="55"/>
      <c r="H45" s="55"/>
      <c r="I45" s="50"/>
      <c r="J45" s="50"/>
      <c r="K45" s="50"/>
    </row>
    <row r="46" spans="1:11" ht="18">
      <c r="C46" s="44"/>
      <c r="D46" s="97"/>
      <c r="E46" s="55"/>
      <c r="F46" s="50"/>
      <c r="G46" s="50"/>
      <c r="H46" s="50"/>
      <c r="I46" s="48"/>
      <c r="J46" s="48"/>
      <c r="K46" s="44"/>
    </row>
    <row r="47" spans="1:11" ht="15.75">
      <c r="C47" s="44"/>
      <c r="D47" s="50"/>
      <c r="E47" s="50"/>
      <c r="F47" s="47"/>
      <c r="G47" s="47"/>
      <c r="H47" s="47"/>
      <c r="I47" s="67"/>
      <c r="J47" s="67"/>
      <c r="K47" s="60"/>
    </row>
    <row r="48" spans="1:11" ht="15.75">
      <c r="C48" s="60"/>
      <c r="D48" s="46"/>
      <c r="E48" s="53"/>
      <c r="F48" s="65"/>
      <c r="G48" s="65"/>
      <c r="H48" s="65"/>
      <c r="I48" s="61"/>
      <c r="J48" s="61"/>
      <c r="K48" s="58"/>
    </row>
    <row r="49" spans="3:11" ht="15.75">
      <c r="C49" s="60"/>
      <c r="D49" s="68"/>
      <c r="E49" s="65"/>
      <c r="F49" s="58"/>
      <c r="G49" s="58"/>
      <c r="H49" s="58"/>
      <c r="I49" s="61"/>
      <c r="J49" s="61"/>
      <c r="K49" s="58"/>
    </row>
    <row r="50" spans="3:11" ht="15.75">
      <c r="C50" s="60"/>
      <c r="D50" s="96"/>
      <c r="E50" s="58"/>
      <c r="F50" s="58"/>
      <c r="G50" s="58"/>
      <c r="H50" s="58"/>
      <c r="I50" s="61"/>
      <c r="J50" s="61"/>
      <c r="K50" s="58"/>
    </row>
    <row r="51" spans="3:11" ht="15.75">
      <c r="C51" s="60"/>
      <c r="D51" s="96"/>
      <c r="E51" s="58"/>
      <c r="F51" s="58"/>
      <c r="G51" s="58"/>
      <c r="H51" s="58"/>
      <c r="I51" s="61"/>
      <c r="J51" s="61"/>
      <c r="K51" s="58"/>
    </row>
    <row r="52" spans="3:11" ht="15.75">
      <c r="C52" s="60"/>
      <c r="D52" s="96"/>
      <c r="E52" s="58"/>
      <c r="F52" s="58"/>
      <c r="G52" s="58"/>
      <c r="H52" s="58"/>
      <c r="I52" s="61"/>
      <c r="J52" s="61"/>
      <c r="K52" s="58"/>
    </row>
    <row r="53" spans="3:11" ht="15.75">
      <c r="C53" s="60"/>
      <c r="D53" s="96"/>
      <c r="E53" s="58"/>
      <c r="F53" s="58"/>
      <c r="G53" s="58"/>
      <c r="H53" s="58"/>
      <c r="I53" s="61"/>
      <c r="J53" s="61"/>
      <c r="K53" s="58"/>
    </row>
    <row r="54" spans="3:11" ht="15.75">
      <c r="C54" s="60"/>
      <c r="D54" s="96"/>
      <c r="E54" s="58"/>
      <c r="F54" s="58"/>
      <c r="G54" s="58"/>
      <c r="H54" s="58"/>
      <c r="I54" s="61"/>
      <c r="J54" s="61"/>
      <c r="K54" s="58"/>
    </row>
    <row r="55" spans="3:11" ht="15.75">
      <c r="C55" s="60"/>
      <c r="D55" s="96"/>
      <c r="E55" s="58"/>
      <c r="F55" s="58"/>
      <c r="G55" s="58"/>
      <c r="H55" s="58"/>
      <c r="I55" s="61"/>
      <c r="J55" s="61"/>
      <c r="K55" s="58"/>
    </row>
    <row r="56" spans="3:11" ht="15.75">
      <c r="C56" s="60"/>
      <c r="D56" s="96"/>
      <c r="E56" s="58"/>
      <c r="F56" s="58"/>
      <c r="G56" s="58"/>
      <c r="H56" s="58"/>
      <c r="I56" s="61"/>
      <c r="J56" s="61"/>
      <c r="K56" s="58"/>
    </row>
    <row r="57" spans="3:11" ht="15.75">
      <c r="C57" s="60"/>
      <c r="D57" s="96"/>
      <c r="E57" s="58"/>
      <c r="F57" s="58"/>
      <c r="G57" s="58"/>
      <c r="H57" s="58"/>
      <c r="I57" s="61"/>
      <c r="J57" s="61"/>
      <c r="K57" s="58"/>
    </row>
    <row r="58" spans="3:11" ht="15.75">
      <c r="C58" s="60"/>
      <c r="D58" s="96"/>
      <c r="E58" s="58"/>
      <c r="F58" s="58"/>
      <c r="G58" s="58"/>
      <c r="H58" s="58"/>
      <c r="I58" s="57"/>
      <c r="J58" s="57"/>
      <c r="K58" s="58"/>
    </row>
    <row r="59" spans="3:11" ht="15.75">
      <c r="C59" s="60"/>
      <c r="D59" s="96"/>
      <c r="E59" s="58"/>
      <c r="F59" s="66"/>
      <c r="G59" s="66"/>
      <c r="H59" s="66"/>
      <c r="I59" s="62"/>
      <c r="J59" s="62"/>
      <c r="K59" s="60"/>
    </row>
    <row r="60" spans="3:11" ht="15.75">
      <c r="C60" s="60"/>
      <c r="D60" s="66"/>
      <c r="E60" s="66"/>
      <c r="F60" s="63"/>
      <c r="G60" s="63"/>
      <c r="H60" s="63"/>
      <c r="I60" s="62"/>
      <c r="J60" s="62"/>
      <c r="K60" s="60"/>
    </row>
    <row r="61" spans="3:11" ht="15.75">
      <c r="C61" s="60"/>
      <c r="D61" s="63"/>
      <c r="E61" s="63"/>
      <c r="F61" s="63"/>
      <c r="G61" s="63"/>
      <c r="H61" s="63"/>
      <c r="I61" s="62"/>
      <c r="J61" s="62"/>
      <c r="K61" s="60"/>
    </row>
    <row r="62" spans="3:11" ht="15.75">
      <c r="C62" s="60"/>
      <c r="D62" s="63"/>
      <c r="E62" s="63"/>
      <c r="F62" s="63"/>
      <c r="G62" s="63"/>
      <c r="H62" s="63"/>
      <c r="I62" s="62"/>
      <c r="J62" s="62"/>
      <c r="K62" s="60"/>
    </row>
    <row r="63" spans="3:11" ht="15.75">
      <c r="C63" s="60"/>
      <c r="D63" s="63"/>
      <c r="E63" s="63"/>
      <c r="F63" s="63"/>
      <c r="G63" s="63"/>
      <c r="H63" s="63"/>
      <c r="I63" s="57"/>
      <c r="J63" s="57"/>
      <c r="K63" s="60"/>
    </row>
    <row r="64" spans="3:11" ht="15.75">
      <c r="C64" s="60"/>
      <c r="D64" s="63"/>
      <c r="E64" s="63"/>
      <c r="F64" s="66"/>
      <c r="G64" s="66"/>
      <c r="H64" s="66"/>
      <c r="I64" s="60"/>
      <c r="J64" s="60"/>
      <c r="K64" s="60"/>
    </row>
    <row r="65" spans="3:11" ht="15.75">
      <c r="C65" s="60"/>
      <c r="D65" s="66"/>
      <c r="E65" s="66"/>
      <c r="F65" s="60"/>
      <c r="G65" s="60"/>
      <c r="H65" s="60"/>
      <c r="I65" s="60"/>
      <c r="J65" s="60"/>
      <c r="K65" s="60"/>
    </row>
    <row r="66" spans="3:11">
      <c r="C66" s="60"/>
      <c r="D66" s="60"/>
      <c r="E66" s="60"/>
      <c r="F66" s="60"/>
      <c r="G66" s="60"/>
      <c r="H66" s="60"/>
      <c r="I66" s="60"/>
      <c r="J66" s="60"/>
      <c r="K66" s="60"/>
    </row>
    <row r="67" spans="3:11">
      <c r="C67" s="60"/>
      <c r="D67" s="60"/>
      <c r="E67" s="60"/>
      <c r="F67" s="60"/>
      <c r="G67" s="60"/>
      <c r="H67" s="60"/>
      <c r="I67" s="60"/>
      <c r="J67" s="60"/>
      <c r="K67" s="60"/>
    </row>
    <row r="68" spans="3:11">
      <c r="C68" s="60"/>
      <c r="D68" s="60"/>
      <c r="E68" s="60"/>
      <c r="F68" s="60"/>
      <c r="G68" s="60"/>
      <c r="H68" s="60"/>
      <c r="I68" s="60"/>
      <c r="J68" s="60"/>
      <c r="K68" s="60"/>
    </row>
    <row r="69" spans="3:11">
      <c r="C69" s="60"/>
      <c r="D69" s="60"/>
      <c r="E69" s="60"/>
      <c r="F69" s="60"/>
      <c r="G69" s="60"/>
      <c r="H69" s="60"/>
      <c r="I69" s="60"/>
      <c r="J69" s="60"/>
      <c r="K69" s="60"/>
    </row>
    <row r="70" spans="3:11">
      <c r="C70" s="60"/>
      <c r="D70" s="60"/>
      <c r="E70" s="60"/>
      <c r="F70" s="60"/>
      <c r="G70" s="60"/>
      <c r="H70" s="60"/>
      <c r="I70" s="60"/>
      <c r="J70" s="60"/>
      <c r="K70" s="60"/>
    </row>
    <row r="71" spans="3:11" ht="15.75">
      <c r="C71" s="60"/>
      <c r="D71" s="60"/>
      <c r="E71" s="60"/>
      <c r="F71" s="60"/>
      <c r="G71" s="60"/>
      <c r="H71" s="60"/>
      <c r="I71" s="156"/>
      <c r="J71" s="156"/>
      <c r="K71" s="60"/>
    </row>
    <row r="72" spans="3:11">
      <c r="C72" s="60"/>
      <c r="D72" s="60"/>
      <c r="E72" s="60"/>
      <c r="F72" s="60"/>
      <c r="G72" s="60"/>
      <c r="H72" s="60"/>
      <c r="I72" s="60"/>
      <c r="J72" s="60"/>
      <c r="K72" s="60"/>
    </row>
    <row r="73" spans="3:11">
      <c r="C73" s="60"/>
      <c r="D73" s="60"/>
      <c r="E73" s="60"/>
      <c r="F73" s="60"/>
      <c r="G73" s="60"/>
      <c r="H73" s="60"/>
      <c r="I73" s="60"/>
      <c r="J73" s="60"/>
      <c r="K73" s="60"/>
    </row>
    <row r="74" spans="3:11">
      <c r="C74" s="60"/>
      <c r="D74" s="60"/>
      <c r="E74" s="60"/>
      <c r="F74" s="60"/>
      <c r="G74" s="60"/>
      <c r="H74" s="60"/>
      <c r="I74" s="69"/>
      <c r="J74" s="69"/>
      <c r="K74" s="60"/>
    </row>
    <row r="75" spans="3:11">
      <c r="C75" s="60"/>
      <c r="D75" s="60"/>
      <c r="E75" s="60"/>
      <c r="F75" s="60"/>
      <c r="G75" s="60"/>
      <c r="H75" s="60"/>
      <c r="I75" s="60"/>
      <c r="J75" s="60"/>
      <c r="K75" s="60"/>
    </row>
    <row r="76" spans="3:11">
      <c r="C76" s="60"/>
      <c r="D76" s="60"/>
      <c r="E76" s="60"/>
      <c r="F76" s="60"/>
      <c r="G76" s="60"/>
      <c r="H76" s="60"/>
    </row>
  </sheetData>
  <mergeCells count="21">
    <mergeCell ref="B13:E13"/>
    <mergeCell ref="C1:G2"/>
    <mergeCell ref="B3:H3"/>
    <mergeCell ref="B4:G4"/>
    <mergeCell ref="B5:E5"/>
    <mergeCell ref="B6:E6"/>
    <mergeCell ref="B7:E7"/>
    <mergeCell ref="B8:E8"/>
    <mergeCell ref="B9:E9"/>
    <mergeCell ref="B10:E10"/>
    <mergeCell ref="B11:E11"/>
    <mergeCell ref="B12:E12"/>
    <mergeCell ref="B20:E20"/>
    <mergeCell ref="F34:G34"/>
    <mergeCell ref="I71:J71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PRIHODI 062023</vt:lpstr>
      <vt:lpstr>TROSOCI 062023</vt:lpstr>
      <vt:lpstr>OBVRSKI 06-2023</vt:lpstr>
      <vt:lpstr>NAPLATA 06202</vt:lpstr>
      <vt:lpstr>NAPLATA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</dc:creator>
  <cp:lastModifiedBy>Knig</cp:lastModifiedBy>
  <cp:lastPrinted>2022-08-17T06:11:00Z</cp:lastPrinted>
  <dcterms:created xsi:type="dcterms:W3CDTF">2015-07-23T12:17:46Z</dcterms:created>
  <dcterms:modified xsi:type="dcterms:W3CDTF">2023-07-28T10:41:52Z</dcterms:modified>
</cp:coreProperties>
</file>